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Kategorie" state="visible" r:id="rId5"/>
    <sheet sheetId="3" name="Płatności" state="visible" r:id="rId6"/>
    <sheet sheetId="4" name="Podsumowanie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<sst xmlns="http://schemas.openxmlformats.org/spreadsheetml/2006/main" count="140" uniqueCount="87">
  <si>
    <t>Budżet domowy</t>
  </si>
  <si>
    <t>Budżet domowy na jeden rok: zaplanuj każdą kategorię, zapisuj każdą płatność i sprawdzaj miesiąc po miesiącu, jak ci idzie.</t>
  </si>
  <si>
    <t>Jak korzystać</t>
  </si>
  <si>
    <t>W arkuszu Kategorie wpisz rok i jeśli chcesz, zmień nazwy kategorii. Dla każdej ustaw plan miesięczny — ile spodziewasz się zarobić lub wydać.</t>
  </si>
  <si>
    <t>W arkuszu Płatności zapisuj każdy przychód i wydatek w osobnym wierszu: datę, kategorię z listy, krótki opis i kwotę (zawsze dodatnią).</t>
  </si>
  <si>
    <t>Arkusz Podsumowanie zrobi resztę: sumy według kategorii i miesięcy, plan na rok, różnicę i dwa wykresy.</t>
  </si>
  <si>
    <t>Zanim wpiszesz własne liczby, usuń przykładowe wiersze w styczniu.</t>
  </si>
  <si>
    <t>Żółte komórki wypełniasz ty.</t>
  </si>
  <si>
    <t>Białe komórki liczą się same (są chronione, żebyś nie nadpisał formuły — Recenzja → Nie chroń arkusza, bez hasła).</t>
  </si>
  <si>
    <t>Wskazówki</t>
  </si>
  <si>
    <t>•  Zapisuj płatności raz w tygodniu — zajmie ci to pięć minut, a budżet będzie zgodny z rzeczywistością.</t>
  </si>
  <si>
    <t>•  Czerwony kolor w podsumowaniu oznacza, że kategoria przekroczyła plan za dotychczasowe miesiące.</t>
  </si>
  <si>
    <t>•  Stopa oszczędności = (przychody − wydatki) ÷ przychody. Dobry cel to 10–20 %.</t>
  </si>
  <si>
    <t>•  Wakacje, prezenty i naprawy auta planuj jako kwotę miesięczną, żeby cię nie zaskoczyły.</t>
  </si>
  <si>
    <t>Darmowy szablon od Planmero · planmero.com/pl/budzet-domowy-excel/</t>
  </si>
  <si>
    <t>Kategorie i plan miesięczny</t>
  </si>
  <si>
    <t>Nazwij kategorie po swojemu i ustaw, ile planujesz na miesiąc. Rok obowiązuje w całym skoroszycie.</t>
  </si>
  <si>
    <t>Rok</t>
  </si>
  <si>
    <t>Kategoria</t>
  </si>
  <si>
    <t>Typ</t>
  </si>
  <si>
    <t>Plan na miesiąc</t>
  </si>
  <si>
    <t>Plan / rok</t>
  </si>
  <si>
    <t>Wynagrodzenie</t>
  </si>
  <si>
    <t>Przychód</t>
  </si>
  <si>
    <t>Wynagrodzenie partnera</t>
  </si>
  <si>
    <t>Świadczenia i zasiłki</t>
  </si>
  <si>
    <t>Działalność gospodarcza</t>
  </si>
  <si>
    <t>Wynajem</t>
  </si>
  <si>
    <t>Inne przychody</t>
  </si>
  <si>
    <t>Mieszkanie (czynsz / kredyt)</t>
  </si>
  <si>
    <t>Wydatek</t>
  </si>
  <si>
    <t>Energia i woda</t>
  </si>
  <si>
    <t>Jedzenie</t>
  </si>
  <si>
    <t>Transport i samochód</t>
  </si>
  <si>
    <t>Telefon i internet</t>
  </si>
  <si>
    <t>Ubezpieczenia</t>
  </si>
  <si>
    <t>Zdrowie</t>
  </si>
  <si>
    <t>Dzieci i szkoła</t>
  </si>
  <si>
    <t>Ubrania</t>
  </si>
  <si>
    <t>Jedzenie na mieście</t>
  </si>
  <si>
    <t>Czas wolny</t>
  </si>
  <si>
    <t>Subskrypcje</t>
  </si>
  <si>
    <t>Wakacje</t>
  </si>
  <si>
    <t>Prezenty</t>
  </si>
  <si>
    <t>Dom</t>
  </si>
  <si>
    <t>Oszczędności i inwestycje</t>
  </si>
  <si>
    <t>Raty kredytów</t>
  </si>
  <si>
    <t>Inne</t>
  </si>
  <si>
    <t>Płatności</t>
  </si>
  <si>
    <t>Jeden wiersz = jeden przychód lub wydatek. Kwoty są dodatnie; o tym, czy to przychód, czy wydatek, decyduje kategoria.</t>
  </si>
  <si>
    <t>Data</t>
  </si>
  <si>
    <t>Opis</t>
  </si>
  <si>
    <t>Kwota</t>
  </si>
  <si>
    <t>Wypłata za styczeń</t>
  </si>
  <si>
    <t>Czynsz</t>
  </si>
  <si>
    <t>Prąd i gaz</t>
  </si>
  <si>
    <t>Zakupy spożywcze</t>
  </si>
  <si>
    <t>Paliwo</t>
  </si>
  <si>
    <t>Kino</t>
  </si>
  <si>
    <t>Streaming</t>
  </si>
  <si>
    <t>Comiesięczne oszczędzanie</t>
  </si>
  <si>
    <t>Podsumowanie roku</t>
  </si>
  <si>
    <t>Wszystko tutaj liczy się z arkusza Płatności. Czerwony: ponad plan za dotychczasowe miesiące.</t>
  </si>
  <si>
    <t>Przychody</t>
  </si>
  <si>
    <t>Wydatki</t>
  </si>
  <si>
    <t>Saldo</t>
  </si>
  <si>
    <t>Stopa oszczędności</t>
  </si>
  <si>
    <t>Według miesięcy</t>
  </si>
  <si>
    <t/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</si>
  <si>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</si>
  <si>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</si>
  <si>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</si>
  <si>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</si>
  <si>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</si>
  <si>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</si>
  <si>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</si>
  <si>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</si>
  <si>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</si>
  <si>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</si>
  <si>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</si>
  <si>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</si>
  <si>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</si>
  <si>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Według kategorii</t>
  </si>
  <si>
    <t>Plan na rok</t>
  </si>
  <si>
    <t>Wykonanie</t>
  </si>
  <si>
    <t>Różnica</t>
  </si>
  <si>
    <t>% planu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</si>
</sst>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zł&quot;;-#,##0.00 &quot;zł&quot;"/>
    <numFmt numFmtId="165" formatCode="0.0%"/>
    <numFmt numFmtId="166" formatCode="#,##0.00 &quot;zł&quot;;-#,##0.00 &quot;zł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Przychody i wydatki w kolejnych miesiącach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Przychody</c:v>
          </c:tx>
          <c:spPr>
            <a:solidFill>
              <a:srgbClr val="12805A"/>
            </a:solidFill>
          </c:spPr>
          <c:invertIfNegative val="0"/>
          <c:cat>
            <c:strRef>
              <c:f>'Podsumowanie'!$C$8:$N$8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'Podsumowanie'!$C$9:$N$9</c:f>
              <c:numCache>
                <c:formatCode>General</c:formatCode>
                <c:ptCount val="12"/>
                <c:pt idx="0">
                  <c:v>6800</c:v>
                </c:pt>
              </c:numCache>
            </c:numRef>
          </c:val>
        </c:ser>
        <c:ser>
          <c:idx val="1"/>
          <c:order val="1"/>
          <c:tx>
            <c:v>Wydatki</c:v>
          </c:tx>
          <c:spPr>
            <a:solidFill>
              <a:srgbClr val="D4A72C"/>
            </a:solidFill>
          </c:spPr>
          <c:invertIfNegative val="0"/>
          <c:cat>
            <c:strRef>
              <c:f>'Podsumowanie'!$C$8:$N$8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'Podsumowanie'!$C$10:$N$10</c:f>
              <c:numCache>
                <c:formatCode>General</c:formatCode>
                <c:ptCount val="12"/>
                <c:pt idx="0">
                  <c:v>6030.5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Na co idą pieniądze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Wydatki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'Podsumowanie'!$A$42:$A$59</c:f>
              <c:strCache>
                <c:ptCount val="18"/>
                <c:pt idx="0">
                  <c:v>Mieszkanie (czynsz / kredyt)</c:v>
                </c:pt>
                <c:pt idx="1">
                  <c:v>Energia i woda</c:v>
                </c:pt>
                <c:pt idx="2">
                  <c:v>Jedzenie</c:v>
                </c:pt>
                <c:pt idx="3">
                  <c:v>Transport i samochód</c:v>
                </c:pt>
                <c:pt idx="4">
                  <c:v>Telefon i internet</c:v>
                </c:pt>
                <c:pt idx="5">
                  <c:v>Ubezpieczenia</c:v>
                </c:pt>
                <c:pt idx="6">
                  <c:v>Zdrowie</c:v>
                </c:pt>
                <c:pt idx="7">
                  <c:v>Dzieci i szkoła</c:v>
                </c:pt>
                <c:pt idx="8">
                  <c:v>Ubrania</c:v>
                </c:pt>
                <c:pt idx="9">
                  <c:v>Jedzenie na mieście</c:v>
                </c:pt>
                <c:pt idx="10">
                  <c:v>Czas wolny</c:v>
                </c:pt>
                <c:pt idx="11">
                  <c:v>Subskrypcje</c:v>
                </c:pt>
                <c:pt idx="12">
                  <c:v>Wakacje</c:v>
                </c:pt>
                <c:pt idx="13">
                  <c:v>Prezenty</c:v>
                </c:pt>
                <c:pt idx="14">
                  <c:v>Dom</c:v>
                </c:pt>
                <c:pt idx="15">
                  <c:v>Oszczędności i inwestycje</c:v>
                </c:pt>
                <c:pt idx="16">
                  <c:v>Raty kredytów</c:v>
                </c:pt>
                <c:pt idx="17">
                  <c:v>Inne</c:v>
                </c:pt>
              </c:strCache>
            </c:strRef>
          </c:cat>
          <c:val>
            <c:numRef>
              <c:f>'Podsumowanie'!$O$42:$O$59</c:f>
              <c:numCache>
                <c:formatCode>General</c:formatCode>
                <c:ptCount val="18"/>
                <c:pt idx="0">
                  <c:v>3200</c:v>
                </c:pt>
                <c:pt idx="1">
                  <c:v>520</c:v>
                </c:pt>
                <c:pt idx="2">
                  <c:v>731.5</c:v>
                </c:pt>
                <c:pt idx="3">
                  <c:v>260</c:v>
                </c:pt>
                <c:pt idx="4">
                  <c:v>150</c:v>
                </c:pt>
                <c:pt idx="10">
                  <c:v>120</c:v>
                </c:pt>
                <c:pt idx="11">
                  <c:v>49</c:v>
                </c:pt>
                <c:pt idx="15">
                  <c:v>1000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l/budzet-domowy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36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6800</v>
      </c>
      <c r="E5" s="21" t="str">
        <f>IF(B5="","",IFERROR(VLOOKUP(B5,'Kategorie'!$A$7:$B$30,2,FALSE),""))</f>
        <v>Przychód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3200</v>
      </c>
      <c r="E6" s="21" t="str">
        <f>IF(B6="","",IFERROR(VLOOKUP(B6,'Kategorie'!$A$7:$B$30,2,FALSE),""))</f>
        <v>Wydatek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520</v>
      </c>
      <c r="E7" s="21" t="str">
        <f>IF(B7="","",IFERROR(VLOOKUP(B7,'Kategorie'!$A$7:$B$30,2,FALSE),""))</f>
        <v>Wydatek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412.6</v>
      </c>
      <c r="E8" s="21" t="str">
        <f>IF(B8="","",IFERROR(VLOOKUP(B8,'Kategorie'!$A$7:$B$30,2,FALSE),""))</f>
        <v>Wydatek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318.9</v>
      </c>
      <c r="E9" s="21" t="str">
        <f>IF(B9="","",IFERROR(VLOOKUP(B9,'Kategorie'!$A$7:$B$30,2,FALSE),""))</f>
        <v>Wydatek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260</v>
      </c>
      <c r="E10" s="21" t="str">
        <f>IF(B10="","",IFERROR(VLOOKUP(B10,'Kategorie'!$A$7:$B$30,2,FALSE),""))</f>
        <v>Wydatek</v>
      </c>
    </row>
    <row r="11" spans="1:5" x14ac:dyDescent="0.25">
      <c r="A11" s="20">
        <v>46402</v>
      </c>
      <c r="B11" s="15" t="s">
        <v>34</v>
      </c>
      <c r="C11" s="15" t="s">
        <v>34</v>
      </c>
      <c r="D11" s="17">
        <v>150</v>
      </c>
      <c r="E11" s="21" t="str">
        <f>IF(B11="","",IFERROR(VLOOKUP(B11,'Kategorie'!$A$7:$B$30,2,FALSE),""))</f>
        <v>Wydatek</v>
      </c>
    </row>
    <row r="12" spans="1:5" x14ac:dyDescent="0.25">
      <c r="A12" s="20">
        <v>46405</v>
      </c>
      <c r="B12" s="15" t="s">
        <v>40</v>
      </c>
      <c r="C12" s="15" t="s">
        <v>58</v>
      </c>
      <c r="D12" s="17">
        <v>120</v>
      </c>
      <c r="E12" s="21" t="str">
        <f>IF(B12="","",IFERROR(VLOOKUP(B12,'Kategorie'!$A$7:$B$30,2,FALSE),""))</f>
        <v>Wydatek</v>
      </c>
    </row>
    <row r="13" spans="1:5" x14ac:dyDescent="0.25">
      <c r="A13" s="20">
        <v>46407</v>
      </c>
      <c r="B13" s="15" t="s">
        <v>41</v>
      </c>
      <c r="C13" s="15" t="s">
        <v>59</v>
      </c>
      <c r="D13" s="17">
        <v>49</v>
      </c>
      <c r="E13" s="21" t="str">
        <f>IF(B13="","",IFERROR(VLOOKUP(B13,'Kategorie'!$A$7:$B$30,2,FALSE),""))</f>
        <v>Wydatek</v>
      </c>
    </row>
    <row r="14" spans="1:5" x14ac:dyDescent="0.25">
      <c r="A14" s="20">
        <v>46398</v>
      </c>
      <c r="B14" s="15" t="s">
        <v>45</v>
      </c>
      <c r="C14" s="15" t="s">
        <v>60</v>
      </c>
      <c r="D14" s="17">
        <v>1000</v>
      </c>
      <c r="E14" s="21" t="str">
        <f>IF(B14="","",IFERROR(VLOOKUP(B14,'Kategorie'!$A$7:$B$30,2,FALSE),""))</f>
        <v>Wydatek</v>
      </c>
    </row>
    <row r="15" spans="1:5" x14ac:dyDescent="0.25">
      <c r="A15" s="20"/>
      <c r="B15" s="15"/>
      <c r="C15" s="15"/>
      <c r="D15" s="17"/>
      <c r="E15" s="21" t="str">
        <f>IF(B15="","",IFERROR(VLOOKUP(B15,'Kategorie'!$A$7:$B$30,2,FALSE),""))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IF(B16="","",IFERROR(VLOOKUP(B16,'Kategorie'!$A$7:$B$30,2,FALSE),""))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IF(B17="","",IFERROR(VLOOKUP(B17,'Kategorie'!$A$7:$B$30,2,FALSE),""))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IF(B18="","",IFERROR(VLOOKUP(B18,'Kategorie'!$A$7:$B$30,2,FALSE),""))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IF(B19="","",IFERROR(VLOOKUP(B19,'Kategorie'!$A$7:$B$30,2,FALSE),""))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IF(B20="","",IFERROR(VLOOKUP(B20,'Kategorie'!$A$7:$B$30,2,FALSE),""))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IF(B21="","",IFERROR(VLOOKUP(B21,'Kategorie'!$A$7:$B$30,2,FALSE),""))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IF(B22="","",IFERROR(VLOOKUP(B22,'Kategorie'!$A$7:$B$30,2,FALSE),""))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IF(B23="","",IFERROR(VLOOKUP(B23,'Kategorie'!$A$7:$B$30,2,FALSE),""))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IF(B24="","",IFERROR(VLOOKUP(B24,'Kategorie'!$A$7:$B$30,2,FALSE),""))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IF(B25="","",IFERROR(VLOOKUP(B25,'Kategorie'!$A$7:$B$30,2,FALSE),""))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IF(B26="","",IFERROR(VLOOKUP(B26,'Kategorie'!$A$7:$B$30,2,FALSE),""))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IF(B27="","",IFERROR(VLOOKUP(B27,'Kategorie'!$A$7:$B$30,2,FALSE),""))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IF(B28="","",IFERROR(VLOOKUP(B28,'Kategorie'!$A$7:$B$30,2,FALSE),""))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IF(B29="","",IFERROR(VLOOKUP(B29,'Kategorie'!$A$7:$B$30,2,FALSE),""))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IF(B30="","",IFERROR(VLOOKUP(B30,'Kategorie'!$A$7:$B$30,2,FALSE),""))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IF(B31="","",IFERROR(VLOOKUP(B31,'Kategorie'!$A$7:$B$30,2,FALSE),""))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IF(B32="","",IFERROR(VLOOKUP(B32,'Kategorie'!$A$7:$B$30,2,FALSE),""))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IF(B33="","",IFERROR(VLOOKUP(B33,'Kategorie'!$A$7:$B$30,2,FALSE),""))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IF(B34="","",IFERROR(VLOOKUP(B34,'Kategorie'!$A$7:$B$30,2,FALSE),""))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IF(B35="","",IFERROR(VLOOKUP(B35,'Kategorie'!$A$7:$B$30,2,FALSE),""))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IF(B36="","",IFERROR(VLOOKUP(B36,'Kategorie'!$A$7:$B$30,2,FALSE),""))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IF(B37="","",IFERROR(VLOOKUP(B37,'Kategorie'!$A$7:$B$30,2,FALSE),""))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IF(B38="","",IFERROR(VLOOKUP(B38,'Kategorie'!$A$7:$B$30,2,FALSE),""))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IF(B39="","",IFERROR(VLOOKUP(B39,'Kategorie'!$A$7:$B$30,2,FALSE),""))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IF(B40="","",IFERROR(VLOOKUP(B40,'Kategorie'!$A$7:$B$30,2,FALSE),""))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IF(B41="","",IFERROR(VLOOKUP(B41,'Kategorie'!$A$7:$B$30,2,FALSE),""))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IF(B42="","",IFERROR(VLOOKUP(B42,'Kategorie'!$A$7:$B$30,2,FALSE),""))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IF(B43="","",IFERROR(VLOOKUP(B43,'Kategorie'!$A$7:$B$30,2,FALSE),""))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IF(B44="","",IFERROR(VLOOKUP(B44,'Kategorie'!$A$7:$B$30,2,FALSE),""))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IF(B45="","",IFERROR(VLOOKUP(B45,'Kategorie'!$A$7:$B$30,2,FALSE),""))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IF(B46="","",IFERROR(VLOOKUP(B46,'Kategorie'!$A$7:$B$30,2,FALSE),""))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IF(B47="","",IFERROR(VLOOKUP(B47,'Kategorie'!$A$7:$B$30,2,FALSE),""))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IF(B48="","",IFERROR(VLOOKUP(B48,'Kategorie'!$A$7:$B$30,2,FALSE),""))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IF(B49="","",IFERROR(VLOOKUP(B49,'Kategorie'!$A$7:$B$30,2,FALSE),""))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IF(B50="","",IFERROR(VLOOKUP(B50,'Kategorie'!$A$7:$B$30,2,FALSE),""))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IF(B51="","",IFERROR(VLOOKUP(B51,'Kategorie'!$A$7:$B$30,2,FALSE),""))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IF(B52="","",IFERROR(VLOOKUP(B52,'Kategorie'!$A$7:$B$30,2,FALSE),""))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IF(B53="","",IFERROR(VLOOKUP(B53,'Kategorie'!$A$7:$B$30,2,FALSE),""))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IF(B54="","",IFERROR(VLOOKUP(B54,'Kategorie'!$A$7:$B$30,2,FALSE),""))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IF(B55="","",IFERROR(VLOOKUP(B55,'Kategorie'!$A$7:$B$30,2,FALSE),""))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IF(B56="","",IFERROR(VLOOKUP(B56,'Kategorie'!$A$7:$B$30,2,FALSE),""))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IF(B57="","",IFERROR(VLOOKUP(B57,'Kategorie'!$A$7:$B$30,2,FALSE),""))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IF(B58="","",IFERROR(VLOOKUP(B58,'Kategorie'!$A$7:$B$30,2,FALSE),""))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IF(B59="","",IFERROR(VLOOKUP(B59,'Kategorie'!$A$7:$B$30,2,FALSE),""))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IF(B60="","",IFERROR(VLOOKUP(B60,'Kategorie'!$A$7:$B$30,2,FALSE),""))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IF(B61="","",IFERROR(VLOOKUP(B61,'Kategorie'!$A$7:$B$30,2,FALSE),""))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IF(B62="","",IFERROR(VLOOKUP(B62,'Kategorie'!$A$7:$B$30,2,FALSE),""))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IF(B63="","",IFERROR(VLOOKUP(B63,'Kategorie'!$A$7:$B$30,2,FALSE),""))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IF(B64="","",IFERROR(VLOOKUP(B64,'Kategorie'!$A$7:$B$30,2,FALSE),""))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IF(B65="","",IFERROR(VLOOKUP(B65,'Kategorie'!$A$7:$B$30,2,FALSE),""))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IF(B66="","",IFERROR(VLOOKUP(B66,'Kategorie'!$A$7:$B$30,2,FALSE),""))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IF(B67="","",IFERROR(VLOOKUP(B67,'Kategorie'!$A$7:$B$30,2,FALSE),""))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IF(B68="","",IFERROR(VLOOKUP(B68,'Kategorie'!$A$7:$B$30,2,FALSE),""))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IF(B69="","",IFERROR(VLOOKUP(B69,'Kategorie'!$A$7:$B$30,2,FALSE),""))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IF(B70="","",IFERROR(VLOOKUP(B70,'Kategorie'!$A$7:$B$30,2,FALSE),""))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IF(B71="","",IFERROR(VLOOKUP(B71,'Kategorie'!$A$7:$B$30,2,FALSE),""))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IF(B72="","",IFERROR(VLOOKUP(B72,'Kategorie'!$A$7:$B$30,2,FALSE),""))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IF(B73="","",IFERROR(VLOOKUP(B73,'Kategorie'!$A$7:$B$30,2,FALSE),""))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IF(B74="","",IFERROR(VLOOKUP(B74,'Kategorie'!$A$7:$B$30,2,FALSE),""))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IF(B75="","",IFERROR(VLOOKUP(B75,'Kategorie'!$A$7:$B$30,2,FALSE),""))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IF(B76="","",IFERROR(VLOOKUP(B76,'Kategorie'!$A$7:$B$30,2,FALSE),""))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IF(B77="","",IFERROR(VLOOKUP(B77,'Kategorie'!$A$7:$B$30,2,FALSE),""))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IF(B78="","",IFERROR(VLOOKUP(B78,'Kategorie'!$A$7:$B$30,2,FALSE),""))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IF(B79="","",IFERROR(VLOOKUP(B79,'Kategorie'!$A$7:$B$30,2,FALSE),""))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IF(B80="","",IFERROR(VLOOKUP(B80,'Kategorie'!$A$7:$B$30,2,FALSE),""))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IF(B81="","",IFERROR(VLOOKUP(B81,'Kategorie'!$A$7:$B$30,2,FALSE),""))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IF(B82="","",IFERROR(VLOOKUP(B82,'Kategorie'!$A$7:$B$30,2,FALSE),""))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IF(B83="","",IFERROR(VLOOKUP(B83,'Kategorie'!$A$7:$B$30,2,FALSE),""))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IF(B84="","",IFERROR(VLOOKUP(B84,'Kategorie'!$A$7:$B$30,2,FALSE),""))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IF(B85="","",IFERROR(VLOOKUP(B85,'Kategorie'!$A$7:$B$30,2,FALSE),""))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IF(B86="","",IFERROR(VLOOKUP(B86,'Kategorie'!$A$7:$B$30,2,FALSE),""))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IF(B87="","",IFERROR(VLOOKUP(B87,'Kategorie'!$A$7:$B$30,2,FALSE),""))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IF(B88="","",IFERROR(VLOOKUP(B88,'Kategorie'!$A$7:$B$30,2,FALSE),""))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IF(B89="","",IFERROR(VLOOKUP(B89,'Kategorie'!$A$7:$B$30,2,FALSE),""))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IF(B90="","",IFERROR(VLOOKUP(B90,'Kategorie'!$A$7:$B$30,2,FALSE),""))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IF(B91="","",IFERROR(VLOOKUP(B91,'Kategorie'!$A$7:$B$30,2,FALSE),""))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IF(B92="","",IFERROR(VLOOKUP(B92,'Kategorie'!$A$7:$B$30,2,FALSE),""))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IF(B93="","",IFERROR(VLOOKUP(B93,'Kategorie'!$A$7:$B$30,2,FALSE),""))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IF(B94="","",IFERROR(VLOOKUP(B94,'Kategorie'!$A$7:$B$30,2,FALSE),""))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IF(B95="","",IFERROR(VLOOKUP(B95,'Kategorie'!$A$7:$B$30,2,FALSE),""))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IF(B96="","",IFERROR(VLOOKUP(B96,'Kategorie'!$A$7:$B$30,2,FALSE),""))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IF(B97="","",IFERROR(VLOOKUP(B97,'Kategorie'!$A$7:$B$30,2,FALSE),""))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IF(B98="","",IFERROR(VLOOKUP(B98,'Kategorie'!$A$7:$B$30,2,FALSE),""))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IF(B99="","",IFERROR(VLOOKUP(B99,'Kategorie'!$A$7:$B$30,2,FALSE),""))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IF(B100="","",IFERROR(VLOOKUP(B100,'Kategorie'!$A$7:$B$30,2,FALSE),""))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IF(B101="","",IFERROR(VLOOKUP(B101,'Kategorie'!$A$7:$B$30,2,FALSE),""))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IF(B102="","",IFERROR(VLOOKUP(B102,'Kategorie'!$A$7:$B$30,2,FALSE),""))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IF(B103="","",IFERROR(VLOOKUP(B103,'Kategorie'!$A$7:$B$30,2,FALSE),""))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IF(B104="","",IFERROR(VLOOKUP(B104,'Kategorie'!$A$7:$B$30,2,FALSE),""))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IF(B105="","",IFERROR(VLOOKUP(B105,'Kategorie'!$A$7:$B$30,2,FALSE),""))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IF(B106="","",IFERROR(VLOOKUP(B106,'Kategorie'!$A$7:$B$30,2,FALSE),""))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IF(B107="","",IFERROR(VLOOKUP(B107,'Kategorie'!$A$7:$B$30,2,FALSE),""))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IF(B108="","",IFERROR(VLOOKUP(B108,'Kategorie'!$A$7:$B$30,2,FALSE),""))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IF(B109="","",IFERROR(VLOOKUP(B109,'Kategorie'!$A$7:$B$30,2,FALSE),""))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IF(B110="","",IFERROR(VLOOKUP(B110,'Kategorie'!$A$7:$B$30,2,FALSE),""))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IF(B111="","",IFERROR(VLOOKUP(B111,'Kategorie'!$A$7:$B$30,2,FALSE),""))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IF(B112="","",IFERROR(VLOOKUP(B112,'Kategorie'!$A$7:$B$30,2,FALSE),""))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IF(B113="","",IFERROR(VLOOKUP(B113,'Kategorie'!$A$7:$B$30,2,FALSE),""))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IF(B114="","",IFERROR(VLOOKUP(B114,'Kategorie'!$A$7:$B$30,2,FALSE),""))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IF(B115="","",IFERROR(VLOOKUP(B115,'Kategorie'!$A$7:$B$30,2,FALSE),""))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IF(B116="","",IFERROR(VLOOKUP(B116,'Kategorie'!$A$7:$B$30,2,FALSE),""))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IF(B117="","",IFERROR(VLOOKUP(B117,'Kategorie'!$A$7:$B$30,2,FALSE),""))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IF(B118="","",IFERROR(VLOOKUP(B118,'Kategorie'!$A$7:$B$30,2,FALSE),""))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IF(B119="","",IFERROR(VLOOKUP(B119,'Kategorie'!$A$7:$B$30,2,FALSE),""))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IF(B120="","",IFERROR(VLOOKUP(B120,'Kategorie'!$A$7:$B$30,2,FALSE),""))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IF(B121="","",IFERROR(VLOOKUP(B121,'Kategorie'!$A$7:$B$30,2,FALSE),""))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IF(B122="","",IFERROR(VLOOKUP(B122,'Kategorie'!$A$7:$B$30,2,FALSE),""))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IF(B123="","",IFERROR(VLOOKUP(B123,'Kategorie'!$A$7:$B$30,2,FALSE),""))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IF(B124="","",IFERROR(VLOOKUP(B124,'Kategorie'!$A$7:$B$30,2,FALSE),""))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IF(B125="","",IFERROR(VLOOKUP(B125,'Kategorie'!$A$7:$B$30,2,FALSE),""))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IF(B126="","",IFERROR(VLOOKUP(B126,'Kategorie'!$A$7:$B$30,2,FALSE),""))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IF(B127="","",IFERROR(VLOOKUP(B127,'Kategorie'!$A$7:$B$30,2,FALSE),""))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IF(B128="","",IFERROR(VLOOKUP(B128,'Kategorie'!$A$7:$B$30,2,FALSE),""))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IF(B129="","",IFERROR(VLOOKUP(B129,'Kategorie'!$A$7:$B$30,2,FALSE),""))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IF(B130="","",IFERROR(VLOOKUP(B130,'Kategorie'!$A$7:$B$30,2,FALSE),""))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IF(B131="","",IFERROR(VLOOKUP(B131,'Kategorie'!$A$7:$B$30,2,FALSE),""))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IF(B132="","",IFERROR(VLOOKUP(B132,'Kategorie'!$A$7:$B$30,2,FALSE),""))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IF(B133="","",IFERROR(VLOOKUP(B133,'Kategorie'!$A$7:$B$30,2,FALSE),""))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IF(B134="","",IFERROR(VLOOKUP(B134,'Kategorie'!$A$7:$B$30,2,FALSE),""))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IF(B135="","",IFERROR(VLOOKUP(B135,'Kategorie'!$A$7:$B$30,2,FALSE),""))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IF(B136="","",IFERROR(VLOOKUP(B136,'Kategorie'!$A$7:$B$30,2,FALSE),""))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IF(B137="","",IFERROR(VLOOKUP(B137,'Kategorie'!$A$7:$B$30,2,FALSE),""))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IF(B138="","",IFERROR(VLOOKUP(B138,'Kategorie'!$A$7:$B$30,2,FALSE),""))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IF(B139="","",IFERROR(VLOOKUP(B139,'Kategorie'!$A$7:$B$30,2,FALSE),""))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IF(B140="","",IFERROR(VLOOKUP(B140,'Kategorie'!$A$7:$B$30,2,FALSE),""))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IF(B141="","",IFERROR(VLOOKUP(B141,'Kategorie'!$A$7:$B$30,2,FALSE),""))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IF(B142="","",IFERROR(VLOOKUP(B142,'Kategorie'!$A$7:$B$30,2,FALSE),""))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IF(B143="","",IFERROR(VLOOKUP(B143,'Kategorie'!$A$7:$B$30,2,FALSE),""))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IF(B144="","",IFERROR(VLOOKUP(B144,'Kategorie'!$A$7:$B$30,2,FALSE),""))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IF(B145="","",IFERROR(VLOOKUP(B145,'Kategorie'!$A$7:$B$30,2,FALSE),""))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IF(B146="","",IFERROR(VLOOKUP(B146,'Kategorie'!$A$7:$B$30,2,FALSE),""))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IF(B147="","",IFERROR(VLOOKUP(B147,'Kategorie'!$A$7:$B$30,2,FALSE),""))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IF(B148="","",IFERROR(VLOOKUP(B148,'Kategorie'!$A$7:$B$30,2,FALSE),""))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IF(B149="","",IFERROR(VLOOKUP(B149,'Kategorie'!$A$7:$B$30,2,FALSE),""))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IF(B150="","",IFERROR(VLOOKUP(B150,'Kategorie'!$A$7:$B$30,2,FALSE),""))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IF(B151="","",IFERROR(VLOOKUP(B151,'Kategorie'!$A$7:$B$30,2,FALSE),""))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IF(B152="","",IFERROR(VLOOKUP(B152,'Kategorie'!$A$7:$B$30,2,FALSE),""))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IF(B153="","",IFERROR(VLOOKUP(B153,'Kategorie'!$A$7:$B$30,2,FALSE),""))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IF(B154="","",IFERROR(VLOOKUP(B154,'Kategorie'!$A$7:$B$30,2,FALSE),""))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IF(B155="","",IFERROR(VLOOKUP(B155,'Kategorie'!$A$7:$B$30,2,FALSE),""))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IF(B156="","",IFERROR(VLOOKUP(B156,'Kategorie'!$A$7:$B$30,2,FALSE),""))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IF(B157="","",IFERROR(VLOOKUP(B157,'Kategorie'!$A$7:$B$30,2,FALSE),""))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IF(B158="","",IFERROR(VLOOKUP(B158,'Kategorie'!$A$7:$B$30,2,FALSE),""))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IF(B159="","",IFERROR(VLOOKUP(B159,'Kategorie'!$A$7:$B$30,2,FALSE),""))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IF(B160="","",IFERROR(VLOOKUP(B160,'Kategorie'!$A$7:$B$30,2,FALSE),""))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IF(B161="","",IFERROR(VLOOKUP(B161,'Kategorie'!$A$7:$B$30,2,FALSE),""))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IF(B162="","",IFERROR(VLOOKUP(B162,'Kategorie'!$A$7:$B$30,2,FALSE),""))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IF(B163="","",IFERROR(VLOOKUP(B163,'Kategorie'!$A$7:$B$30,2,FALSE),""))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IF(B164="","",IFERROR(VLOOKUP(B164,'Kategorie'!$A$7:$B$30,2,FALSE),""))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IF(B165="","",IFERROR(VLOOKUP(B165,'Kategorie'!$A$7:$B$30,2,FALSE),""))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IF(B166="","",IFERROR(VLOOKUP(B166,'Kategorie'!$A$7:$B$30,2,FALSE),""))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IF(B167="","",IFERROR(VLOOKUP(B167,'Kategorie'!$A$7:$B$30,2,FALSE),""))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IF(B168="","",IFERROR(VLOOKUP(B168,'Kategorie'!$A$7:$B$30,2,FALSE),""))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IF(B169="","",IFERROR(VLOOKUP(B169,'Kategorie'!$A$7:$B$30,2,FALSE),""))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IF(B170="","",IFERROR(VLOOKUP(B170,'Kategorie'!$A$7:$B$30,2,FALSE),""))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IF(B171="","",IFERROR(VLOOKUP(B171,'Kategorie'!$A$7:$B$30,2,FALSE),""))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IF(B172="","",IFERROR(VLOOKUP(B172,'Kategorie'!$A$7:$B$30,2,FALSE),""))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IF(B173="","",IFERROR(VLOOKUP(B173,'Kategorie'!$A$7:$B$30,2,FALSE),""))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IF(B174="","",IFERROR(VLOOKUP(B174,'Kategorie'!$A$7:$B$30,2,FALSE),""))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IF(B175="","",IFERROR(VLOOKUP(B175,'Kategorie'!$A$7:$B$30,2,FALSE),""))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IF(B176="","",IFERROR(VLOOKUP(B176,'Kategorie'!$A$7:$B$30,2,FALSE),""))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IF(B177="","",IFERROR(VLOOKUP(B177,'Kategorie'!$A$7:$B$30,2,FALSE),""))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IF(B178="","",IFERROR(VLOOKUP(B178,'Kategorie'!$A$7:$B$30,2,FALSE),""))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IF(B179="","",IFERROR(VLOOKUP(B179,'Kategorie'!$A$7:$B$30,2,FALSE),""))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IF(B180="","",IFERROR(VLOOKUP(B180,'Kategorie'!$A$7:$B$30,2,FALSE),""))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IF(B181="","",IFERROR(VLOOKUP(B181,'Kategorie'!$A$7:$B$30,2,FALSE),""))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IF(B182="","",IFERROR(VLOOKUP(B182,'Kategorie'!$A$7:$B$30,2,FALSE),""))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IF(B183="","",IFERROR(VLOOKUP(B183,'Kategorie'!$A$7:$B$30,2,FALSE),""))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IF(B184="","",IFERROR(VLOOKUP(B184,'Kategorie'!$A$7:$B$30,2,FALSE),""))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IF(B185="","",IFERROR(VLOOKUP(B185,'Kategorie'!$A$7:$B$30,2,FALSE),""))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IF(B186="","",IFERROR(VLOOKUP(B186,'Kategorie'!$A$7:$B$30,2,FALSE),""))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IF(B187="","",IFERROR(VLOOKUP(B187,'Kategorie'!$A$7:$B$30,2,FALSE),""))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IF(B188="","",IFERROR(VLOOKUP(B188,'Kategorie'!$A$7:$B$30,2,FALSE),""))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IF(B189="","",IFERROR(VLOOKUP(B189,'Kategorie'!$A$7:$B$30,2,FALSE),""))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IF(B190="","",IFERROR(VLOOKUP(B190,'Kategorie'!$A$7:$B$30,2,FALSE),""))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IF(B191="","",IFERROR(VLOOKUP(B191,'Kategorie'!$A$7:$B$30,2,FALSE),""))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IF(B192="","",IFERROR(VLOOKUP(B192,'Kategorie'!$A$7:$B$30,2,FALSE),""))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IF(B193="","",IFERROR(VLOOKUP(B193,'Kategorie'!$A$7:$B$30,2,FALSE),""))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IF(B194="","",IFERROR(VLOOKUP(B194,'Kategorie'!$A$7:$B$30,2,FALSE),""))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IF(B195="","",IFERROR(VLOOKUP(B195,'Kategorie'!$A$7:$B$30,2,FALSE),""))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IF(B196="","",IFERROR(VLOOKUP(B196,'Kategorie'!$A$7:$B$30,2,FALSE),""))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IF(B197="","",IFERROR(VLOOKUP(B197,'Kategorie'!$A$7:$B$30,2,FALSE),""))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IF(B198="","",IFERROR(VLOOKUP(B198,'Kategorie'!$A$7:$B$30,2,FALSE),""))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IF(B199="","",IFERROR(VLOOKUP(B199,'Kategorie'!$A$7:$B$30,2,FALSE),""))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IF(B200="","",IFERROR(VLOOKUP(B200,'Kategorie'!$A$7:$B$30,2,FALSE),""))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IF(B201="","",IFERROR(VLOOKUP(B201,'Kategorie'!$A$7:$B$30,2,FALSE),""))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IF(B202="","",IFERROR(VLOOKUP(B202,'Kategorie'!$A$7:$B$30,2,FALSE),""))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IF(B203="","",IFERROR(VLOOKUP(B203,'Kategorie'!$A$7:$B$30,2,FALSE),""))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IF(B204="","",IFERROR(VLOOKUP(B204,'Kategorie'!$A$7:$B$30,2,FALSE),""))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IF(B205="","",IFERROR(VLOOKUP(B205,'Kategorie'!$A$7:$B$30,2,FALSE),""))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IF(B206="","",IFERROR(VLOOKUP(B206,'Kategorie'!$A$7:$B$30,2,FALSE),""))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IF(B207="","",IFERROR(VLOOKUP(B207,'Kategorie'!$A$7:$B$30,2,FALSE),""))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IF(B208="","",IFERROR(VLOOKUP(B208,'Kategorie'!$A$7:$B$30,2,FALSE),""))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IF(B209="","",IFERROR(VLOOKUP(B209,'Kategorie'!$A$7:$B$30,2,FALSE),""))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IF(B210="","",IFERROR(VLOOKUP(B210,'Kategorie'!$A$7:$B$30,2,FALSE),""))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IF(B211="","",IFERROR(VLOOKUP(B211,'Kategorie'!$A$7:$B$30,2,FALSE),""))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IF(B212="","",IFERROR(VLOOKUP(B212,'Kategorie'!$A$7:$B$30,2,FALSE),""))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IF(B213="","",IFERROR(VLOOKUP(B213,'Kategorie'!$A$7:$B$30,2,FALSE),""))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IF(B214="","",IFERROR(VLOOKUP(B214,'Kategorie'!$A$7:$B$30,2,FALSE),""))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IF(B215="","",IFERROR(VLOOKUP(B215,'Kategorie'!$A$7:$B$30,2,FALSE),""))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IF(B216="","",IFERROR(VLOOKUP(B216,'Kategorie'!$A$7:$B$30,2,FALSE),""))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IF(B217="","",IFERROR(VLOOKUP(B217,'Kategorie'!$A$7:$B$30,2,FALSE),""))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IF(B218="","",IFERROR(VLOOKUP(B218,'Kategorie'!$A$7:$B$30,2,FALSE),""))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IF(B219="","",IFERROR(VLOOKUP(B219,'Kategorie'!$A$7:$B$30,2,FALSE),""))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IF(B220="","",IFERROR(VLOOKUP(B220,'Kategorie'!$A$7:$B$30,2,FALSE),""))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IF(B221="","",IFERROR(VLOOKUP(B221,'Kategorie'!$A$7:$B$30,2,FALSE),""))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IF(B222="","",IFERROR(VLOOKUP(B222,'Kategorie'!$A$7:$B$30,2,FALSE),""))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IF(B223="","",IFERROR(VLOOKUP(B223,'Kategorie'!$A$7:$B$30,2,FALSE),""))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IF(B224="","",IFERROR(VLOOKUP(B224,'Kategorie'!$A$7:$B$30,2,FALSE),""))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IF(B225="","",IFERROR(VLOOKUP(B225,'Kategorie'!$A$7:$B$30,2,FALSE),""))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IF(B226="","",IFERROR(VLOOKUP(B226,'Kategorie'!$A$7:$B$30,2,FALSE),""))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IF(B227="","",IFERROR(VLOOKUP(B227,'Kategorie'!$A$7:$B$30,2,FALSE),""))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IF(B228="","",IFERROR(VLOOKUP(B228,'Kategorie'!$A$7:$B$30,2,FALSE),""))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IF(B229="","",IFERROR(VLOOKUP(B229,'Kategorie'!$A$7:$B$30,2,FALSE),""))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IF(B230="","",IFERROR(VLOOKUP(B230,'Kategorie'!$A$7:$B$30,2,FALSE),""))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IF(B231="","",IFERROR(VLOOKUP(B231,'Kategorie'!$A$7:$B$30,2,FALSE),""))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IF(B232="","",IFERROR(VLOOKUP(B232,'Kategorie'!$A$7:$B$30,2,FALSE),""))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IF(B233="","",IFERROR(VLOOKUP(B233,'Kategorie'!$A$7:$B$30,2,FALSE),""))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IF(B234="","",IFERROR(VLOOKUP(B234,'Kategorie'!$A$7:$B$30,2,FALSE),""))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IF(B235="","",IFERROR(VLOOKUP(B235,'Kategorie'!$A$7:$B$30,2,FALSE),""))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IF(B236="","",IFERROR(VLOOKUP(B236,'Kategorie'!$A$7:$B$30,2,FALSE),""))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IF(B237="","",IFERROR(VLOOKUP(B237,'Kategorie'!$A$7:$B$30,2,FALSE),""))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IF(B238="","",IFERROR(VLOOKUP(B238,'Kategorie'!$A$7:$B$30,2,FALSE),""))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IF(B239="","",IFERROR(VLOOKUP(B239,'Kategorie'!$A$7:$B$30,2,FALSE),""))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IF(B240="","",IFERROR(VLOOKUP(B240,'Kategorie'!$A$7:$B$30,2,FALSE),""))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IF(B241="","",IFERROR(VLOOKUP(B241,'Kategorie'!$A$7:$B$30,2,FALSE),""))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IF(B242="","",IFERROR(VLOOKUP(B242,'Kategorie'!$A$7:$B$30,2,FALSE),""))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IF(B243="","",IFERROR(VLOOKUP(B243,'Kategorie'!$A$7:$B$30,2,FALSE),""))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IF(B244="","",IFERROR(VLOOKUP(B244,'Kategorie'!$A$7:$B$30,2,FALSE),""))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IF(B245="","",IFERROR(VLOOKUP(B245,'Kategorie'!$A$7:$B$30,2,FALSE),""))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IF(B246="","",IFERROR(VLOOKUP(B246,'Kategorie'!$A$7:$B$30,2,FALSE),""))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IF(B247="","",IFERROR(VLOOKUP(B247,'Kategorie'!$A$7:$B$30,2,FALSE),""))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IF(B248="","",IFERROR(VLOOKUP(B248,'Kategorie'!$A$7:$B$30,2,FALSE),""))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IF(B249="","",IFERROR(VLOOKUP(B249,'Kategorie'!$A$7:$B$30,2,FALSE),""))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IF(B250="","",IFERROR(VLOOKUP(B250,'Kategorie'!$A$7:$B$30,2,FALSE),""))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IF(B251="","",IFERROR(VLOOKUP(B251,'Kategorie'!$A$7:$B$30,2,FALSE),""))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IF(B252="","",IFERROR(VLOOKUP(B252,'Kategorie'!$A$7:$B$30,2,FALSE),""))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IF(B253="","",IFERROR(VLOOKUP(B253,'Kategorie'!$A$7:$B$30,2,FALSE),""))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IF(B254="","",IFERROR(VLOOKUP(B254,'Kategorie'!$A$7:$B$30,2,FALSE),""))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IF(B255="","",IFERROR(VLOOKUP(B255,'Kategorie'!$A$7:$B$30,2,FALSE),""))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IF(B256="","",IFERROR(VLOOKUP(B256,'Kategorie'!$A$7:$B$30,2,FALSE),""))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IF(B257="","",IFERROR(VLOOKUP(B257,'Kategorie'!$A$7:$B$30,2,FALSE),""))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IF(B258="","",IFERROR(VLOOKUP(B258,'Kategorie'!$A$7:$B$30,2,FALSE),""))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IF(B259="","",IFERROR(VLOOKUP(B259,'Kategorie'!$A$7:$B$30,2,FALSE),""))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IF(B260="","",IFERROR(VLOOKUP(B260,'Kategorie'!$A$7:$B$30,2,FALSE),""))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IF(B261="","",IFERROR(VLOOKUP(B261,'Kategorie'!$A$7:$B$30,2,FALSE),""))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IF(B262="","",IFERROR(VLOOKUP(B262,'Kategorie'!$A$7:$B$30,2,FALSE),""))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IF(B263="","",IFERROR(VLOOKUP(B263,'Kategorie'!$A$7:$B$30,2,FALSE),""))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IF(B264="","",IFERROR(VLOOKUP(B264,'Kategorie'!$A$7:$B$30,2,FALSE),""))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IF(B265="","",IFERROR(VLOOKUP(B265,'Kategorie'!$A$7:$B$30,2,FALSE),""))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IF(B266="","",IFERROR(VLOOKUP(B266,'Kategorie'!$A$7:$B$30,2,FALSE),""))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IF(B267="","",IFERROR(VLOOKUP(B267,'Kategorie'!$A$7:$B$30,2,FALSE),""))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IF(B268="","",IFERROR(VLOOKUP(B268,'Kategorie'!$A$7:$B$30,2,FALSE),""))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IF(B269="","",IFERROR(VLOOKUP(B269,'Kategorie'!$A$7:$B$30,2,FALSE),""))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IF(B270="","",IFERROR(VLOOKUP(B270,'Kategorie'!$A$7:$B$30,2,FALSE),""))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IF(B271="","",IFERROR(VLOOKUP(B271,'Kategorie'!$A$7:$B$30,2,FALSE),""))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IF(B272="","",IFERROR(VLOOKUP(B272,'Kategorie'!$A$7:$B$30,2,FALSE),""))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IF(B273="","",IFERROR(VLOOKUP(B273,'Kategorie'!$A$7:$B$30,2,FALSE),""))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IF(B274="","",IFERROR(VLOOKUP(B274,'Kategorie'!$A$7:$B$30,2,FALSE),""))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IF(B275="","",IFERROR(VLOOKUP(B275,'Kategorie'!$A$7:$B$30,2,FALSE),""))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IF(B276="","",IFERROR(VLOOKUP(B276,'Kategorie'!$A$7:$B$30,2,FALSE),""))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IF(B277="","",IFERROR(VLOOKUP(B277,'Kategorie'!$A$7:$B$30,2,FALSE),""))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IF(B278="","",IFERROR(VLOOKUP(B278,'Kategorie'!$A$7:$B$30,2,FALSE),""))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IF(B279="","",IFERROR(VLOOKUP(B279,'Kategorie'!$A$7:$B$30,2,FALSE),""))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IF(B280="","",IFERROR(VLOOKUP(B280,'Kategorie'!$A$7:$B$30,2,FALSE),""))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IF(B281="","",IFERROR(VLOOKUP(B281,'Kategorie'!$A$7:$B$30,2,FALSE),""))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IF(B282="","",IFERROR(VLOOKUP(B282,'Kategorie'!$A$7:$B$30,2,FALSE),""))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IF(B283="","",IFERROR(VLOOKUP(B283,'Kategorie'!$A$7:$B$30,2,FALSE),""))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IF(B284="","",IFERROR(VLOOKUP(B284,'Kategorie'!$A$7:$B$30,2,FALSE),""))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IF(B285="","",IFERROR(VLOOKUP(B285,'Kategorie'!$A$7:$B$30,2,FALSE),""))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IF(B286="","",IFERROR(VLOOKUP(B286,'Kategorie'!$A$7:$B$30,2,FALSE),""))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IF(B287="","",IFERROR(VLOOKUP(B287,'Kategorie'!$A$7:$B$30,2,FALSE),""))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IF(B288="","",IFERROR(VLOOKUP(B288,'Kategorie'!$A$7:$B$30,2,FALSE),""))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IF(B289="","",IFERROR(VLOOKUP(B289,'Kategorie'!$A$7:$B$30,2,FALSE),""))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IF(B290="","",IFERROR(VLOOKUP(B290,'Kategorie'!$A$7:$B$30,2,FALSE),""))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IF(B291="","",IFERROR(VLOOKUP(B291,'Kategorie'!$A$7:$B$30,2,FALSE),""))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IF(B292="","",IFERROR(VLOOKUP(B292,'Kategorie'!$A$7:$B$30,2,FALSE),""))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IF(B293="","",IFERROR(VLOOKUP(B293,'Kategorie'!$A$7:$B$30,2,FALSE),""))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IF(B294="","",IFERROR(VLOOKUP(B294,'Kategorie'!$A$7:$B$30,2,FALSE),""))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IF(B295="","",IFERROR(VLOOKUP(B295,'Kategorie'!$A$7:$B$30,2,FALSE),""))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IF(B296="","",IFERROR(VLOOKUP(B296,'Kategorie'!$A$7:$B$30,2,FALSE),""))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IF(B297="","",IFERROR(VLOOKUP(B297,'Kategorie'!$A$7:$B$30,2,FALSE),""))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IF(B298="","",IFERROR(VLOOKUP(B298,'Kategorie'!$A$7:$B$30,2,FALSE),""))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IF(B299="","",IFERROR(VLOOKUP(B299,'Kategorie'!$A$7:$B$30,2,FALSE),""))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IF(B300="","",IFERROR(VLOOKUP(B300,'Kategorie'!$A$7:$B$30,2,FALSE),""))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IF(B301="","",IFERROR(VLOOKUP(B301,'Kategorie'!$A$7:$B$30,2,FALSE),""))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IF(B302="","",IFERROR(VLOOKUP(B302,'Kategorie'!$A$7:$B$30,2,FALSE),""))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IF(B303="","",IFERROR(VLOOKUP(B303,'Kategorie'!$A$7:$B$30,2,FALSE),""))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IF(B304="","",IFERROR(VLOOKUP(B304,'Kategorie'!$A$7:$B$30,2,FALSE),""))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IF(B305="","",IFERROR(VLOOKUP(B305,'Kategorie'!$A$7:$B$30,2,FALSE),""))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IF(B306="","",IFERROR(VLOOKUP(B306,'Kategorie'!$A$7:$B$30,2,FALSE),""))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IF(B307="","",IFERROR(VLOOKUP(B307,'Kategorie'!$A$7:$B$30,2,FALSE),""))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IF(B308="","",IFERROR(VLOOKUP(B308,'Kategorie'!$A$7:$B$30,2,FALSE),""))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IF(B309="","",IFERROR(VLOOKUP(B309,'Kategorie'!$A$7:$B$30,2,FALSE),""))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IF(B310="","",IFERROR(VLOOKUP(B310,'Kategorie'!$A$7:$B$30,2,FALSE),""))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IF(B311="","",IFERROR(VLOOKUP(B311,'Kategorie'!$A$7:$B$30,2,FALSE),""))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IF(B312="","",IFERROR(VLOOKUP(B312,'Kategorie'!$A$7:$B$30,2,FALSE),""))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IF(B313="","",IFERROR(VLOOKUP(B313,'Kategorie'!$A$7:$B$30,2,FALSE),""))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IF(B314="","",IFERROR(VLOOKUP(B314,'Kategorie'!$A$7:$B$30,2,FALSE),""))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IF(B315="","",IFERROR(VLOOKUP(B315,'Kategorie'!$A$7:$B$30,2,FALSE),""))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IF(B316="","",IFERROR(VLOOKUP(B316,'Kategorie'!$A$7:$B$30,2,FALSE),""))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IF(B317="","",IFERROR(VLOOKUP(B317,'Kategorie'!$A$7:$B$30,2,FALSE),""))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IF(B318="","",IFERROR(VLOOKUP(B318,'Kategorie'!$A$7:$B$30,2,FALSE),""))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IF(B319="","",IFERROR(VLOOKUP(B319,'Kategorie'!$A$7:$B$30,2,FALSE),""))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IF(B320="","",IFERROR(VLOOKUP(B320,'Kategorie'!$A$7:$B$30,2,FALSE),""))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IF(B321="","",IFERROR(VLOOKUP(B321,'Kategorie'!$A$7:$B$30,2,FALSE),""))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IF(B322="","",IFERROR(VLOOKUP(B322,'Kategorie'!$A$7:$B$30,2,FALSE),""))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IF(B323="","",IFERROR(VLOOKUP(B323,'Kategorie'!$A$7:$B$30,2,FALSE),""))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IF(B324="","",IFERROR(VLOOKUP(B324,'Kategorie'!$A$7:$B$30,2,FALSE),""))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IF(B325="","",IFERROR(VLOOKUP(B325,'Kategorie'!$A$7:$B$30,2,FALSE),""))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IF(B326="","",IFERROR(VLOOKUP(B326,'Kategorie'!$A$7:$B$30,2,FALSE),""))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IF(B327="","",IFERROR(VLOOKUP(B327,'Kategorie'!$A$7:$B$30,2,FALSE),""))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IF(B328="","",IFERROR(VLOOKUP(B328,'Kategorie'!$A$7:$B$30,2,FALSE),""))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IF(B329="","",IFERROR(VLOOKUP(B329,'Kategorie'!$A$7:$B$30,2,FALSE),""))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IF(B330="","",IFERROR(VLOOKUP(B330,'Kategorie'!$A$7:$B$30,2,FALSE),""))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IF(B331="","",IFERROR(VLOOKUP(B331,'Kategorie'!$A$7:$B$30,2,FALSE),""))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IF(B332="","",IFERROR(VLOOKUP(B332,'Kategorie'!$A$7:$B$30,2,FALSE),""))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IF(B333="","",IFERROR(VLOOKUP(B333,'Kategorie'!$A$7:$B$30,2,FALSE),""))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IF(B334="","",IFERROR(VLOOKUP(B334,'Kategorie'!$A$7:$B$30,2,FALSE),""))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IF(B335="","",IFERROR(VLOOKUP(B335,'Kategorie'!$A$7:$B$30,2,FALSE),""))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IF(B336="","",IFERROR(VLOOKUP(B336,'Kategorie'!$A$7:$B$30,2,FALSE),""))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IF(B337="","",IFERROR(VLOOKUP(B337,'Kategorie'!$A$7:$B$30,2,FALSE),""))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IF(B338="","",IFERROR(VLOOKUP(B338,'Kategorie'!$A$7:$B$30,2,FALSE),""))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IF(B339="","",IFERROR(VLOOKUP(B339,'Kategorie'!$A$7:$B$30,2,FALSE),""))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IF(B340="","",IFERROR(VLOOKUP(B340,'Kategorie'!$A$7:$B$30,2,FALSE),""))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IF(B341="","",IFERROR(VLOOKUP(B341,'Kategorie'!$A$7:$B$30,2,FALSE),""))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IF(B342="","",IFERROR(VLOOKUP(B342,'Kategorie'!$A$7:$B$30,2,FALSE),""))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IF(B343="","",IFERROR(VLOOKUP(B343,'Kategorie'!$A$7:$B$30,2,FALSE),""))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IF(B344="","",IFERROR(VLOOKUP(B344,'Kategorie'!$A$7:$B$30,2,FALSE),""))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IF(B345="","",IFERROR(VLOOKUP(B345,'Kategorie'!$A$7:$B$30,2,FALSE),""))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IF(B346="","",IFERROR(VLOOKUP(B346,'Kategorie'!$A$7:$B$30,2,FALSE),""))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IF(B347="","",IFERROR(VLOOKUP(B347,'Kategorie'!$A$7:$B$30,2,FALSE),""))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IF(B348="","",IFERROR(VLOOKUP(B348,'Kategorie'!$A$7:$B$30,2,FALSE),""))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IF(B349="","",IFERROR(VLOOKUP(B349,'Kategorie'!$A$7:$B$30,2,FALSE),""))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IF(B350="","",IFERROR(VLOOKUP(B350,'Kategorie'!$A$7:$B$30,2,FALSE),""))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IF(B351="","",IFERROR(VLOOKUP(B351,'Kategorie'!$A$7:$B$30,2,FALSE),""))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IF(B352="","",IFERROR(VLOOKUP(B352,'Kategorie'!$A$7:$B$30,2,FALSE),""))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IF(B353="","",IFERROR(VLOOKUP(B353,'Kategorie'!$A$7:$B$30,2,FALSE),""))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IF(B354="","",IFERROR(VLOOKUP(B354,'Kategorie'!$A$7:$B$30,2,FALSE),""))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IF(B355="","",IFERROR(VLOOKUP(B355,'Kategorie'!$A$7:$B$30,2,FALSE),""))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IF(B356="","",IFERROR(VLOOKUP(B356,'Kategorie'!$A$7:$B$30,2,FALSE),""))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IF(B357="","",IFERROR(VLOOKUP(B357,'Kategorie'!$A$7:$B$30,2,FALSE),""))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IF(B358="","",IFERROR(VLOOKUP(B358,'Kategorie'!$A$7:$B$30,2,FALSE),""))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IF(B359="","",IFERROR(VLOOKUP(B359,'Kategorie'!$A$7:$B$30,2,FALSE),""))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IF(B360="","",IFERROR(VLOOKUP(B360,'Kategorie'!$A$7:$B$30,2,FALSE),""))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IF(B361="","",IFERROR(VLOOKUP(B361,'Kategorie'!$A$7:$B$30,2,FALSE),""))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IF(B362="","",IFERROR(VLOOKUP(B362,'Kategorie'!$A$7:$B$30,2,FALSE),""))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IF(B363="","",IFERROR(VLOOKUP(B363,'Kategorie'!$A$7:$B$30,2,FALSE),""))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IF(B364="","",IFERROR(VLOOKUP(B364,'Kategorie'!$A$7:$B$30,2,FALSE),""))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IF(B365="","",IFERROR(VLOOKUP(B365,'Kategorie'!$A$7:$B$30,2,FALSE),""))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IF(B366="","",IFERROR(VLOOKUP(B366,'Kategorie'!$A$7:$B$30,2,FALSE),""))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IF(B367="","",IFERROR(VLOOKUP(B367,'Kategorie'!$A$7:$B$30,2,FALSE),""))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IF(B368="","",IFERROR(VLOOKUP(B368,'Kategorie'!$A$7:$B$30,2,FALSE),""))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IF(B369="","",IFERROR(VLOOKUP(B369,'Kategorie'!$A$7:$B$30,2,FALSE),""))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IF(B370="","",IFERROR(VLOOKUP(B370,'Kategorie'!$A$7:$B$30,2,FALSE),""))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IF(B371="","",IFERROR(VLOOKUP(B371,'Kategorie'!$A$7:$B$30,2,FALSE),""))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IF(B372="","",IFERROR(VLOOKUP(B372,'Kategorie'!$A$7:$B$30,2,FALSE),""))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IF(B373="","",IFERROR(VLOOKUP(B373,'Kategorie'!$A$7:$B$30,2,FALSE),""))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IF(B374="","",IFERROR(VLOOKUP(B374,'Kategorie'!$A$7:$B$30,2,FALSE),""))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IF(B375="","",IFERROR(VLOOKUP(B375,'Kategorie'!$A$7:$B$30,2,FALSE),""))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IF(B376="","",IFERROR(VLOOKUP(B376,'Kategorie'!$A$7:$B$30,2,FALSE),""))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IF(B377="","",IFERROR(VLOOKUP(B377,'Kategorie'!$A$7:$B$30,2,FALSE),""))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IF(B378="","",IFERROR(VLOOKUP(B378,'Kategorie'!$A$7:$B$30,2,FALSE),""))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IF(B379="","",IFERROR(VLOOKUP(B379,'Kategorie'!$A$7:$B$30,2,FALSE),""))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IF(B380="","",IFERROR(VLOOKUP(B380,'Kategorie'!$A$7:$B$30,2,FALSE),""))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IF(B381="","",IFERROR(VLOOKUP(B381,'Kategorie'!$A$7:$B$30,2,FALSE),""))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IF(B382="","",IFERROR(VLOOKUP(B382,'Kategorie'!$A$7:$B$30,2,FALSE),""))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IF(B383="","",IFERROR(VLOOKUP(B383,'Kategorie'!$A$7:$B$30,2,FALSE),""))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IF(B384="","",IFERROR(VLOOKUP(B384,'Kategorie'!$A$7:$B$30,2,FALSE),""))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IF(B385="","",IFERROR(VLOOKUP(B385,'Kategorie'!$A$7:$B$30,2,FALSE),""))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IF(B386="","",IFERROR(VLOOKUP(B386,'Kategorie'!$A$7:$B$30,2,FALSE),""))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IF(B387="","",IFERROR(VLOOKUP(B387,'Kategorie'!$A$7:$B$30,2,FALSE),""))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IF(B388="","",IFERROR(VLOOKUP(B388,'Kategorie'!$A$7:$B$30,2,FALSE),""))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IF(B389="","",IFERROR(VLOOKUP(B389,'Kategorie'!$A$7:$B$30,2,FALSE),""))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IF(B390="","",IFERROR(VLOOKUP(B390,'Kategorie'!$A$7:$B$30,2,FALSE),""))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IF(B391="","",IFERROR(VLOOKUP(B391,'Kategorie'!$A$7:$B$30,2,FALSE),""))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IF(B392="","",IFERROR(VLOOKUP(B392,'Kategorie'!$A$7:$B$30,2,FALSE),""))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IF(B393="","",IFERROR(VLOOKUP(B393,'Kategorie'!$A$7:$B$30,2,FALSE),""))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IF(B394="","",IFERROR(VLOOKUP(B394,'Kategorie'!$A$7:$B$30,2,FALSE),""))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IF(B395="","",IFERROR(VLOOKUP(B395,'Kategorie'!$A$7:$B$30,2,FALSE),""))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IF(B396="","",IFERROR(VLOOKUP(B396,'Kategorie'!$A$7:$B$30,2,FALSE),""))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IF(B397="","",IFERROR(VLOOKUP(B397,'Kategorie'!$A$7:$B$30,2,FALSE),""))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IF(B398="","",IFERROR(VLOOKUP(B398,'Kategorie'!$A$7:$B$30,2,FALSE),""))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IF(B399="","",IFERROR(VLOOKUP(B399,'Kategorie'!$A$7:$B$30,2,FALSE),""))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IF(B400="","",IFERROR(VLOOKUP(B400,'Kategorie'!$A$7:$B$30,2,FALSE),""))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IF(B401="","",IFERROR(VLOOKUP(B401,'Kategorie'!$A$7:$B$30,2,FALSE),""))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IF(B402="","",IFERROR(VLOOKUP(B402,'Kategorie'!$A$7:$B$30,2,FALSE),""))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IF(B403="","",IFERROR(VLOOKUP(B403,'Kategorie'!$A$7:$B$30,2,FALSE),""))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IF(B404="","",IFERROR(VLOOKUP(B404,'Kategorie'!$A$7:$B$30,2,FALSE),""))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IF(B405="","",IFERROR(VLOOKUP(B405,'Kategorie'!$A$7:$B$30,2,FALSE),""))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IF(B406="","",IFERROR(VLOOKUP(B406,'Kategorie'!$A$7:$B$30,2,FALSE),""))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IF(B407="","",IFERROR(VLOOKUP(B407,'Kategorie'!$A$7:$B$30,2,FALSE),""))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IF(B408="","",IFERROR(VLOOKUP(B408,'Kategorie'!$A$7:$B$30,2,FALSE),""))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IF(B409="","",IFERROR(VLOOKUP(B409,'Kategorie'!$A$7:$B$30,2,FALSE),""))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IF(B410="","",IFERROR(VLOOKUP(B410,'Kategorie'!$A$7:$B$30,2,FALSE),""))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IF(B411="","",IFERROR(VLOOKUP(B411,'Kategorie'!$A$7:$B$30,2,FALSE),""))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IF(B412="","",IFERROR(VLOOKUP(B412,'Kategorie'!$A$7:$B$30,2,FALSE),""))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IF(B413="","",IFERROR(VLOOKUP(B413,'Kategorie'!$A$7:$B$30,2,FALSE),""))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IF(B414="","",IFERROR(VLOOKUP(B414,'Kategorie'!$A$7:$B$30,2,FALSE),""))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IF(B415="","",IFERROR(VLOOKUP(B415,'Kategorie'!$A$7:$B$30,2,FALSE),""))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IF(B416="","",IFERROR(VLOOKUP(B416,'Kategorie'!$A$7:$B$30,2,FALSE),""))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IF(B417="","",IFERROR(VLOOKUP(B417,'Kategorie'!$A$7:$B$30,2,FALSE),""))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IF(B418="","",IFERROR(VLOOKUP(B418,'Kategorie'!$A$7:$B$30,2,FALSE),""))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IF(B419="","",IFERROR(VLOOKUP(B419,'Kategorie'!$A$7:$B$30,2,FALSE),""))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IF(B420="","",IFERROR(VLOOKUP(B420,'Kategorie'!$A$7:$B$30,2,FALSE),""))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IF(B421="","",IFERROR(VLOOKUP(B421,'Kategorie'!$A$7:$B$30,2,FALSE),""))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IF(B422="","",IFERROR(VLOOKUP(B422,'Kategorie'!$A$7:$B$30,2,FALSE),""))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IF(B423="","",IFERROR(VLOOKUP(B423,'Kategorie'!$A$7:$B$30,2,FALSE),""))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IF(B424="","",IFERROR(VLOOKUP(B424,'Kategorie'!$A$7:$B$30,2,FALSE),""))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IF(B425="","",IFERROR(VLOOKUP(B425,'Kategorie'!$A$7:$B$30,2,FALSE),""))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IF(B426="","",IFERROR(VLOOKUP(B426,'Kategorie'!$A$7:$B$30,2,FALSE),""))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IF(B427="","",IFERROR(VLOOKUP(B427,'Kategorie'!$A$7:$B$30,2,FALSE),""))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IF(B428="","",IFERROR(VLOOKUP(B428,'Kategorie'!$A$7:$B$30,2,FALSE),""))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IF(B429="","",IFERROR(VLOOKUP(B429,'Kategorie'!$A$7:$B$30,2,FALSE),""))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IF(B430="","",IFERROR(VLOOKUP(B430,'Kategorie'!$A$7:$B$30,2,FALSE),""))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IF(B431="","",IFERROR(VLOOKUP(B431,'Kategorie'!$A$7:$B$30,2,FALSE),""))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IF(B432="","",IFERROR(VLOOKUP(B432,'Kategorie'!$A$7:$B$30,2,FALSE),""))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IF(B433="","",IFERROR(VLOOKUP(B433,'Kategorie'!$A$7:$B$30,2,FALSE),""))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IF(B434="","",IFERROR(VLOOKUP(B434,'Kategorie'!$A$7:$B$30,2,FALSE),""))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IF(B435="","",IFERROR(VLOOKUP(B435,'Kategorie'!$A$7:$B$30,2,FALSE),""))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IF(B436="","",IFERROR(VLOOKUP(B436,'Kategorie'!$A$7:$B$30,2,FALSE),""))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IF(B437="","",IFERROR(VLOOKUP(B437,'Kategorie'!$A$7:$B$30,2,FALSE),""))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IF(B438="","",IFERROR(VLOOKUP(B438,'Kategorie'!$A$7:$B$30,2,FALSE),""))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IF(B439="","",IFERROR(VLOOKUP(B439,'Kategorie'!$A$7:$B$30,2,FALSE),""))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IF(B440="","",IFERROR(VLOOKUP(B440,'Kategorie'!$A$7:$B$30,2,FALSE),""))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IF(B441="","",IFERROR(VLOOKUP(B441,'Kategorie'!$A$7:$B$30,2,FALSE),""))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IF(B442="","",IFERROR(VLOOKUP(B442,'Kategorie'!$A$7:$B$30,2,FALSE),""))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IF(B443="","",IFERROR(VLOOKUP(B443,'Kategorie'!$A$7:$B$30,2,FALSE),""))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IF(B444="","",IFERROR(VLOOKUP(B444,'Kategorie'!$A$7:$B$30,2,FALSE),""))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IF(B445="","",IFERROR(VLOOKUP(B445,'Kategorie'!$A$7:$B$30,2,FALSE),""))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IF(B446="","",IFERROR(VLOOKUP(B446,'Kategorie'!$A$7:$B$30,2,FALSE),""))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IF(B447="","",IFERROR(VLOOKUP(B447,'Kategorie'!$A$7:$B$30,2,FALSE),""))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IF(B448="","",IFERROR(VLOOKUP(B448,'Kategorie'!$A$7:$B$30,2,FALSE),""))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IF(B449="","",IFERROR(VLOOKUP(B449,'Kategorie'!$A$7:$B$30,2,FALSE),""))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IF(B450="","",IFERROR(VLOOKUP(B450,'Kategorie'!$A$7:$B$30,2,FALSE),""))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IF(B451="","",IFERROR(VLOOKUP(B451,'Kategorie'!$A$7:$B$30,2,FALSE),""))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IF(B452="","",IFERROR(VLOOKUP(B452,'Kategorie'!$A$7:$B$30,2,FALSE),""))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IF(B453="","",IFERROR(VLOOKUP(B453,'Kategorie'!$A$7:$B$30,2,FALSE),""))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IF(B454="","",IFERROR(VLOOKUP(B454,'Kategorie'!$A$7:$B$30,2,FALSE),""))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IF(B455="","",IFERROR(VLOOKUP(B455,'Kategorie'!$A$7:$B$30,2,FALSE),""))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IF(B456="","",IFERROR(VLOOKUP(B456,'Kategorie'!$A$7:$B$30,2,FALSE),""))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IF(B457="","",IFERROR(VLOOKUP(B457,'Kategorie'!$A$7:$B$30,2,FALSE),""))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IF(B458="","",IFERROR(VLOOKUP(B458,'Kategorie'!$A$7:$B$30,2,FALSE),""))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IF(B459="","",IFERROR(VLOOKUP(B459,'Kategorie'!$A$7:$B$30,2,FALSE),""))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IF(B460="","",IFERROR(VLOOKUP(B460,'Kategorie'!$A$7:$B$30,2,FALSE),""))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IF(B461="","",IFERROR(VLOOKUP(B461,'Kategorie'!$A$7:$B$30,2,FALSE),""))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IF(B462="","",IFERROR(VLOOKUP(B462,'Kategorie'!$A$7:$B$30,2,FALSE),""))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IF(B463="","",IFERROR(VLOOKUP(B463,'Kategorie'!$A$7:$B$30,2,FALSE),""))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IF(B464="","",IFERROR(VLOOKUP(B464,'Kategorie'!$A$7:$B$30,2,FALSE),""))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IF(B465="","",IFERROR(VLOOKUP(B465,'Kategorie'!$A$7:$B$30,2,FALSE),""))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IF(B466="","",IFERROR(VLOOKUP(B466,'Kategorie'!$A$7:$B$30,2,FALSE),""))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IF(B467="","",IFERROR(VLOOKUP(B467,'Kategorie'!$A$7:$B$30,2,FALSE),""))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IF(B468="","",IFERROR(VLOOKUP(B468,'Kategorie'!$A$7:$B$30,2,FALSE),""))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IF(B469="","",IFERROR(VLOOKUP(B469,'Kategorie'!$A$7:$B$30,2,FALSE),""))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IF(B470="","",IFERROR(VLOOKUP(B470,'Kategorie'!$A$7:$B$30,2,FALSE),""))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IF(B471="","",IFERROR(VLOOKUP(B471,'Kategorie'!$A$7:$B$30,2,FALSE),""))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IF(B472="","",IFERROR(VLOOKUP(B472,'Kategorie'!$A$7:$B$30,2,FALSE),""))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IF(B473="","",IFERROR(VLOOKUP(B473,'Kategorie'!$A$7:$B$30,2,FALSE),""))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IF(B474="","",IFERROR(VLOOKUP(B474,'Kategorie'!$A$7:$B$30,2,FALSE),""))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IF(B475="","",IFERROR(VLOOKUP(B475,'Kategorie'!$A$7:$B$30,2,FALSE),""))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IF(B476="","",IFERROR(VLOOKUP(B476,'Kategorie'!$A$7:$B$30,2,FALSE),""))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IF(B477="","",IFERROR(VLOOKUP(B477,'Kategorie'!$A$7:$B$30,2,FALSE),""))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IF(B478="","",IFERROR(VLOOKUP(B478,'Kategorie'!$A$7:$B$30,2,FALSE),""))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IF(B479="","",IFERROR(VLOOKUP(B479,'Kategorie'!$A$7:$B$30,2,FALSE),""))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IF(B480="","",IFERROR(VLOOKUP(B480,'Kategorie'!$A$7:$B$30,2,FALSE),""))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IF(B481="","",IFERROR(VLOOKUP(B481,'Kategorie'!$A$7:$B$30,2,FALSE),""))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IF(B482="","",IFERROR(VLOOKUP(B482,'Kategorie'!$A$7:$B$30,2,FALSE),""))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IF(B483="","",IFERROR(VLOOKUP(B483,'Kategorie'!$A$7:$B$30,2,FALSE),""))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IF(B484="","",IFERROR(VLOOKUP(B484,'Kategorie'!$A$7:$B$30,2,FALSE),""))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IF(B485="","",IFERROR(VLOOKUP(B485,'Kategorie'!$A$7:$B$30,2,FALSE),""))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IF(B486="","",IFERROR(VLOOKUP(B486,'Kategorie'!$A$7:$B$30,2,FALSE),""))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IF(B487="","",IFERROR(VLOOKUP(B487,'Kategorie'!$A$7:$B$30,2,FALSE),""))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IF(B488="","",IFERROR(VLOOKUP(B488,'Kategorie'!$A$7:$B$30,2,FALSE),""))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IF(B489="","",IFERROR(VLOOKUP(B489,'Kategorie'!$A$7:$B$30,2,FALSE),""))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IF(B490="","",IFERROR(VLOOKUP(B490,'Kategorie'!$A$7:$B$30,2,FALSE),""))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IF(B491="","",IFERROR(VLOOKUP(B491,'Kategorie'!$A$7:$B$30,2,FALSE),""))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IF(B492="","",IFERROR(VLOOKUP(B492,'Kategorie'!$A$7:$B$30,2,FALSE),""))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IF(B493="","",IFERROR(VLOOKUP(B493,'Kategorie'!$A$7:$B$30,2,FALSE),""))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IF(B494="","",IFERROR(VLOOKUP(B494,'Kategorie'!$A$7:$B$30,2,FALSE),""))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IF(B495="","",IFERROR(VLOOKUP(B495,'Kategorie'!$A$7:$B$30,2,FALSE),""))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IF(B496="","",IFERROR(VLOOKUP(B496,'Kategorie'!$A$7:$B$30,2,FALSE),""))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IF(B497="","",IFERROR(VLOOKUP(B497,'Kategorie'!$A$7:$B$30,2,FALSE),""))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IF(B498="","",IFERROR(VLOOKUP(B498,'Kategorie'!$A$7:$B$30,2,FALSE),""))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IF(B499="","",IFERROR(VLOOKUP(B499,'Kategorie'!$A$7:$B$30,2,FALSE),""))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IF(B500="","",IFERROR(VLOOKUP(B500,'Kategorie'!$A$7:$B$30,2,FALSE),""))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IF(B501="","",IFERROR(VLOOKUP(B501,'Kategorie'!$A$7:$B$30,2,FALSE),""))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IF(B502="","",IFERROR(VLOOKUP(B502,'Kategorie'!$A$7:$B$30,2,FALSE),""))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IF(B503="","",IFERROR(VLOOKUP(B503,'Kategorie'!$A$7:$B$30,2,FALSE),""))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IF(B504="","",IFERROR(VLOOKUP(B504,'Kategorie'!$A$7:$B$30,2,FALSE),""))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IF(B505="","",IFERROR(VLOOKUP(B505,'Kategorie'!$A$7:$B$30,2,FALSE),""))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IF(B506="","",IFERROR(VLOOKUP(B506,'Kategorie'!$A$7:$B$30,2,FALSE),""))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IF(B507="","",IFERROR(VLOOKUP(B507,'Kategorie'!$A$7:$B$30,2,FALSE),""))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IF(B508="","",IFERROR(VLOOKUP(B508,'Kategorie'!$A$7:$B$30,2,FALSE),""))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IF(B509="","",IFERROR(VLOOKUP(B509,'Kategorie'!$A$7:$B$30,2,FALSE),""))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IF(B510="","",IFERROR(VLOOKUP(B510,'Kategorie'!$A$7:$B$30,2,FALSE),""))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IF(B511="","",IFERROR(VLOOKUP(B511,'Kategorie'!$A$7:$B$30,2,FALSE),""))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IF(B512="","",IFERROR(VLOOKUP(B512,'Kategorie'!$A$7:$B$30,2,FALSE),""))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IF(B513="","",IFERROR(VLOOKUP(B513,'Kategorie'!$A$7:$B$30,2,FALSE),""))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IF(B514="","",IFERROR(VLOOKUP(B514,'Kategorie'!$A$7:$B$30,2,FALSE),""))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IF(B515="","",IFERROR(VLOOKUP(B515,'Kategorie'!$A$7:$B$30,2,FALSE),""))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IF(B516="","",IFERROR(VLOOKUP(B516,'Kategorie'!$A$7:$B$30,2,FALSE),""))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IF(B517="","",IFERROR(VLOOKUP(B517,'Kategorie'!$A$7:$B$30,2,FALSE),""))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IF(B518="","",IFERROR(VLOOKUP(B518,'Kategorie'!$A$7:$B$30,2,FALSE),""))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IF(B519="","",IFERROR(VLOOKUP(B519,'Kategorie'!$A$7:$B$30,2,FALSE),""))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IF(B520="","",IFERROR(VLOOKUP(B520,'Kategorie'!$A$7:$B$30,2,FALSE),""))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IF(B521="","",IFERROR(VLOOKUP(B521,'Kategorie'!$A$7:$B$30,2,FALSE),""))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IF(B522="","",IFERROR(VLOOKUP(B522,'Kategorie'!$A$7:$B$30,2,FALSE),""))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IF(B523="","",IFERROR(VLOOKUP(B523,'Kategorie'!$A$7:$B$30,2,FALSE),""))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IF(B524="","",IFERROR(VLOOKUP(B524,'Kategorie'!$A$7:$B$30,2,FALSE),""))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IF(B525="","",IFERROR(VLOOKUP(B525,'Kategorie'!$A$7:$B$30,2,FALSE),""))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IF(B526="","",IFERROR(VLOOKUP(B526,'Kategorie'!$A$7:$B$30,2,FALSE),""))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IF(B527="","",IFERROR(VLOOKUP(B527,'Kategorie'!$A$7:$B$30,2,FALSE),""))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IF(B528="","",IFERROR(VLOOKUP(B528,'Kategorie'!$A$7:$B$30,2,FALSE),""))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IF(B529="","",IFERROR(VLOOKUP(B529,'Kategorie'!$A$7:$B$30,2,FALSE),""))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IF(B530="","",IFERROR(VLOOKUP(B530,'Kategorie'!$A$7:$B$30,2,FALSE),""))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IF(B531="","",IFERROR(VLOOKUP(B531,'Kategorie'!$A$7:$B$30,2,FALSE),""))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IF(B532="","",IFERROR(VLOOKUP(B532,'Kategorie'!$A$7:$B$30,2,FALSE),""))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IF(B533="","",IFERROR(VLOOKUP(B533,'Kategorie'!$A$7:$B$30,2,FALSE),""))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IF(B534="","",IFERROR(VLOOKUP(B534,'Kategorie'!$A$7:$B$30,2,FALSE),""))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IF(B535="","",IFERROR(VLOOKUP(B535,'Kategorie'!$A$7:$B$30,2,FALSE),""))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IF(B536="","",IFERROR(VLOOKUP(B536,'Kategorie'!$A$7:$B$30,2,FALSE),""))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IF(B537="","",IFERROR(VLOOKUP(B537,'Kategorie'!$A$7:$B$30,2,FALSE),""))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IF(B538="","",IFERROR(VLOOKUP(B538,'Kategorie'!$A$7:$B$30,2,FALSE),""))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IF(B539="","",IFERROR(VLOOKUP(B539,'Kategorie'!$A$7:$B$30,2,FALSE),""))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IF(B540="","",IFERROR(VLOOKUP(B540,'Kategorie'!$A$7:$B$30,2,FALSE),""))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IF(B541="","",IFERROR(VLOOKUP(B541,'Kategorie'!$A$7:$B$30,2,FALSE),""))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IF(B542="","",IFERROR(VLOOKUP(B542,'Kategorie'!$A$7:$B$30,2,FALSE),""))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IF(B543="","",IFERROR(VLOOKUP(B543,'Kategorie'!$A$7:$B$30,2,FALSE),""))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IF(B544="","",IFERROR(VLOOKUP(B544,'Kategorie'!$A$7:$B$30,2,FALSE),""))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IF(B545="","",IFERROR(VLOOKUP(B545,'Kategorie'!$A$7:$B$30,2,FALSE),""))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IF(B546="","",IFERROR(VLOOKUP(B546,'Kategorie'!$A$7:$B$30,2,FALSE),""))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IF(B547="","",IFERROR(VLOOKUP(B547,'Kategorie'!$A$7:$B$30,2,FALSE),""))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IF(B548="","",IFERROR(VLOOKUP(B548,'Kategorie'!$A$7:$B$30,2,FALSE),""))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IF(B549="","",IFERROR(VLOOKUP(B549,'Kategorie'!$A$7:$B$30,2,FALSE),""))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IF(B550="","",IFERROR(VLOOKUP(B550,'Kategorie'!$A$7:$B$30,2,FALSE),""))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IF(B551="","",IFERROR(VLOOKUP(B551,'Kategorie'!$A$7:$B$30,2,FALSE),""))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IF(B552="","",IFERROR(VLOOKUP(B552,'Kategorie'!$A$7:$B$30,2,FALSE),""))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IF(B553="","",IFERROR(VLOOKUP(B553,'Kategorie'!$A$7:$B$30,2,FALSE),""))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IF(B554="","",IFERROR(VLOOKUP(B554,'Kategorie'!$A$7:$B$30,2,FALSE),""))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IF(B555="","",IFERROR(VLOOKUP(B555,'Kategorie'!$A$7:$B$30,2,FALSE),""))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IF(B556="","",IFERROR(VLOOKUP(B556,'Kategorie'!$A$7:$B$30,2,FALSE),""))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IF(B557="","",IFERROR(VLOOKUP(B557,'Kategorie'!$A$7:$B$30,2,FALSE),""))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IF(B558="","",IFERROR(VLOOKUP(B558,'Kategorie'!$A$7:$B$30,2,FALSE),""))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IF(B559="","",IFERROR(VLOOKUP(B559,'Kategorie'!$A$7:$B$30,2,FALSE),""))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IF(B560="","",IFERROR(VLOOKUP(B560,'Kategorie'!$A$7:$B$30,2,FALSE),""))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IF(B561="","",IFERROR(VLOOKUP(B561,'Kategorie'!$A$7:$B$30,2,FALSE),""))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IF(B562="","",IFERROR(VLOOKUP(B562,'Kategorie'!$A$7:$B$30,2,FALSE),""))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IF(B563="","",IFERROR(VLOOKUP(B563,'Kategorie'!$A$7:$B$30,2,FALSE),""))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IF(B564="","",IFERROR(VLOOKUP(B564,'Kategorie'!$A$7:$B$30,2,FALSE),""))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IF(B565="","",IFERROR(VLOOKUP(B565,'Kategorie'!$A$7:$B$30,2,FALSE),""))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IF(B566="","",IFERROR(VLOOKUP(B566,'Kategorie'!$A$7:$B$30,2,FALSE),""))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IF(B567="","",IFERROR(VLOOKUP(B567,'Kategorie'!$A$7:$B$30,2,FALSE),""))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IF(B568="","",IFERROR(VLOOKUP(B568,'Kategorie'!$A$7:$B$30,2,FALSE),""))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IF(B569="","",IFERROR(VLOOKUP(B569,'Kategorie'!$A$7:$B$30,2,FALSE),""))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IF(B570="","",IFERROR(VLOOKUP(B570,'Kategorie'!$A$7:$B$30,2,FALSE),""))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IF(B571="","",IFERROR(VLOOKUP(B571,'Kategorie'!$A$7:$B$30,2,FALSE),""))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IF(B572="","",IFERROR(VLOOKUP(B572,'Kategorie'!$A$7:$B$30,2,FALSE),""))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IF(B573="","",IFERROR(VLOOKUP(B573,'Kategorie'!$A$7:$B$30,2,FALSE),""))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IF(B574="","",IFERROR(VLOOKUP(B574,'Kategorie'!$A$7:$B$30,2,FALSE),""))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IF(B575="","",IFERROR(VLOOKUP(B575,'Kategorie'!$A$7:$B$30,2,FALSE),""))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IF(B576="","",IFERROR(VLOOKUP(B576,'Kategorie'!$A$7:$B$30,2,FALSE),""))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IF(B577="","",IFERROR(VLOOKUP(B577,'Kategorie'!$A$7:$B$30,2,FALSE),""))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IF(B578="","",IFERROR(VLOOKUP(B578,'Kategorie'!$A$7:$B$30,2,FALSE),""))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IF(B579="","",IFERROR(VLOOKUP(B579,'Kategorie'!$A$7:$B$30,2,FALSE),""))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IF(B580="","",IFERROR(VLOOKUP(B580,'Kategorie'!$A$7:$B$30,2,FALSE),""))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IF(B581="","",IFERROR(VLOOKUP(B581,'Kategorie'!$A$7:$B$30,2,FALSE),""))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IF(B582="","",IFERROR(VLOOKUP(B582,'Kategorie'!$A$7:$B$30,2,FALSE),""))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IF(B583="","",IFERROR(VLOOKUP(B583,'Kategorie'!$A$7:$B$30,2,FALSE),""))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IF(B584="","",IFERROR(VLOOKUP(B584,'Kategorie'!$A$7:$B$30,2,FALSE),""))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IF(B585="","",IFERROR(VLOOKUP(B585,'Kategorie'!$A$7:$B$30,2,FALSE),""))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IF(B586="","",IFERROR(VLOOKUP(B586,'Kategorie'!$A$7:$B$30,2,FALSE),""))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IF(B587="","",IFERROR(VLOOKUP(B587,'Kategorie'!$A$7:$B$30,2,FALSE),""))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IF(B588="","",IFERROR(VLOOKUP(B588,'Kategorie'!$A$7:$B$30,2,FALSE),""))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IF(B589="","",IFERROR(VLOOKUP(B589,'Kategorie'!$A$7:$B$30,2,FALSE),""))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IF(B590="","",IFERROR(VLOOKUP(B590,'Kategorie'!$A$7:$B$30,2,FALSE),""))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IF(B591="","",IFERROR(VLOOKUP(B591,'Kategorie'!$A$7:$B$30,2,FALSE),""))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IF(B592="","",IFERROR(VLOOKUP(B592,'Kategorie'!$A$7:$B$30,2,FALSE),""))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IF(B593="","",IFERROR(VLOOKUP(B593,'Kategorie'!$A$7:$B$30,2,FALSE),""))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IF(B594="","",IFERROR(VLOOKUP(B594,'Kategorie'!$A$7:$B$30,2,FALSE),""))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IF(B595="","",IFERROR(VLOOKUP(B595,'Kategorie'!$A$7:$B$30,2,FALSE),""))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IF(B596="","",IFERROR(VLOOKUP(B596,'Kategorie'!$A$7:$B$30,2,FALSE),""))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IF(B597="","",IFERROR(VLOOKUP(B597,'Kategorie'!$A$7:$B$30,2,FALSE),""))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IF(B598="","",IFERROR(VLOOKUP(B598,'Kategorie'!$A$7:$B$30,2,FALSE),""))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IF(B599="","",IFERROR(VLOOKUP(B599,'Kategorie'!$A$7:$B$30,2,FALSE),""))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IF(B600="","",IFERROR(VLOOKUP(B600,'Kategorie'!$A$7:$B$30,2,FALSE),""))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IF(B601="","",IFERROR(VLOOKUP(B601,'Kategorie'!$A$7:$B$30,2,FALSE),""))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IF(B602="","",IFERROR(VLOOKUP(B602,'Kategorie'!$A$7:$B$30,2,FALSE),""))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IF(B603="","",IFERROR(VLOOKUP(B603,'Kategorie'!$A$7:$B$30,2,FALSE),""))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IF(B604="","",IFERROR(VLOOKUP(B604,'Kategorie'!$A$7:$B$30,2,FALSE),""))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IF(B605="","",IFERROR(VLOOKUP(B605,'Kategorie'!$A$7:$B$30,2,FALSE),""))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IF(B606="","",IFERROR(VLOOKUP(B606,'Kategorie'!$A$7:$B$30,2,FALSE),""))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IF(B607="","",IFERROR(VLOOKUP(B607,'Kategorie'!$A$7:$B$30,2,FALSE),""))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IF(B608="","",IFERROR(VLOOKUP(B608,'Kategorie'!$A$7:$B$30,2,FALSE),""))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IF(B609="","",IFERROR(VLOOKUP(B609,'Kategorie'!$A$7:$B$30,2,FALSE),""))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IF(B610="","",IFERROR(VLOOKUP(B610,'Kategorie'!$A$7:$B$30,2,FALSE),""))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IF(B611="","",IFERROR(VLOOKUP(B611,'Kategorie'!$A$7:$B$30,2,FALSE),""))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IF(B612="","",IFERROR(VLOOKUP(B612,'Kategorie'!$A$7:$B$30,2,FALSE),""))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IF(B613="","",IFERROR(VLOOKUP(B613,'Kategorie'!$A$7:$B$30,2,FALSE),""))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IF(B614="","",IFERROR(VLOOKUP(B614,'Kategorie'!$A$7:$B$30,2,FALSE),""))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IF(B615="","",IFERROR(VLOOKUP(B615,'Kategorie'!$A$7:$B$30,2,FALSE),""))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IF(B616="","",IFERROR(VLOOKUP(B616,'Kategorie'!$A$7:$B$30,2,FALSE),""))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IF(B617="","",IFERROR(VLOOKUP(B617,'Kategorie'!$A$7:$B$30,2,FALSE),""))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IF(B618="","",IFERROR(VLOOKUP(B618,'Kategorie'!$A$7:$B$30,2,FALSE),""))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IF(B619="","",IFERROR(VLOOKUP(B619,'Kategorie'!$A$7:$B$30,2,FALSE),""))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IF(B620="","",IFERROR(VLOOKUP(B620,'Kategorie'!$A$7:$B$30,2,FALSE),""))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IF(B621="","",IFERROR(VLOOKUP(B621,'Kategorie'!$A$7:$B$30,2,FALSE),""))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IF(B622="","",IFERROR(VLOOKUP(B622,'Kategorie'!$A$7:$B$30,2,FALSE),""))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IF(B623="","",IFERROR(VLOOKUP(B623,'Kategorie'!$A$7:$B$30,2,FALSE),""))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IF(B624="","",IFERROR(VLOOKUP(B624,'Kategorie'!$A$7:$B$30,2,FALSE),""))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IF(B625="","",IFERROR(VLOOKUP(B625,'Kategorie'!$A$7:$B$30,2,FALSE),""))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IF(B626="","",IFERROR(VLOOKUP(B626,'Kategorie'!$A$7:$B$30,2,FALSE),""))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IF(B627="","",IFERROR(VLOOKUP(B627,'Kategorie'!$A$7:$B$30,2,FALSE),""))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IF(B628="","",IFERROR(VLOOKUP(B628,'Kategorie'!$A$7:$B$30,2,FALSE),""))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IF(B629="","",IFERROR(VLOOKUP(B629,'Kategorie'!$A$7:$B$30,2,FALSE),""))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IF(B630="","",IFERROR(VLOOKUP(B630,'Kategorie'!$A$7:$B$30,2,FALSE),""))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IF(B631="","",IFERROR(VLOOKUP(B631,'Kategorie'!$A$7:$B$30,2,FALSE),""))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IF(B632="","",IFERROR(VLOOKUP(B632,'Kategorie'!$A$7:$B$30,2,FALSE),""))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IF(B633="","",IFERROR(VLOOKUP(B633,'Kategorie'!$A$7:$B$30,2,FALSE),""))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IF(B634="","",IFERROR(VLOOKUP(B634,'Kategorie'!$A$7:$B$30,2,FALSE),""))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IF(B635="","",IFERROR(VLOOKUP(B635,'Kategorie'!$A$7:$B$30,2,FALSE),""))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IF(B636="","",IFERROR(VLOOKUP(B636,'Kategorie'!$A$7:$B$30,2,FALSE),""))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IF(B637="","",IFERROR(VLOOKUP(B637,'Kategorie'!$A$7:$B$30,2,FALSE),""))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IF(B638="","",IFERROR(VLOOKUP(B638,'Kategorie'!$A$7:$B$30,2,FALSE),""))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IF(B639="","",IFERROR(VLOOKUP(B639,'Kategorie'!$A$7:$B$30,2,FALSE),""))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IF(B640="","",IFERROR(VLOOKUP(B640,'Kategorie'!$A$7:$B$30,2,FALSE),""))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IF(B641="","",IFERROR(VLOOKUP(B641,'Kategorie'!$A$7:$B$30,2,FALSE),""))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IF(B642="","",IFERROR(VLOOKUP(B642,'Kategorie'!$A$7:$B$30,2,FALSE),""))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IF(B643="","",IFERROR(VLOOKUP(B643,'Kategorie'!$A$7:$B$30,2,FALSE),""))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IF(B644="","",IFERROR(VLOOKUP(B644,'Kategorie'!$A$7:$B$30,2,FALSE),""))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IF(B645="","",IFERROR(VLOOKUP(B645,'Kategorie'!$A$7:$B$30,2,FALSE),""))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IF(B646="","",IFERROR(VLOOKUP(B646,'Kategorie'!$A$7:$B$30,2,FALSE),""))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IF(B647="","",IFERROR(VLOOKUP(B647,'Kategorie'!$A$7:$B$30,2,FALSE),""))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IF(B648="","",IFERROR(VLOOKUP(B648,'Kategorie'!$A$7:$B$30,2,FALSE),""))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IF(B649="","",IFERROR(VLOOKUP(B649,'Kategorie'!$A$7:$B$30,2,FALSE),""))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IF(B650="","",IFERROR(VLOOKUP(B650,'Kategorie'!$A$7:$B$30,2,FALSE),""))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IF(B651="","",IFERROR(VLOOKUP(B651,'Kategorie'!$A$7:$B$30,2,FALSE),""))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IF(B652="","",IFERROR(VLOOKUP(B652,'Kategorie'!$A$7:$B$30,2,FALSE),""))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IF(B653="","",IFERROR(VLOOKUP(B653,'Kategorie'!$A$7:$B$30,2,FALSE),""))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IF(B654="","",IFERROR(VLOOKUP(B654,'Kategorie'!$A$7:$B$30,2,FALSE),""))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IF(B655="","",IFERROR(VLOOKUP(B655,'Kategorie'!$A$7:$B$30,2,FALSE),""))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IF(B656="","",IFERROR(VLOOKUP(B656,'Kategorie'!$A$7:$B$30,2,FALSE),""))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IF(B657="","",IFERROR(VLOOKUP(B657,'Kategorie'!$A$7:$B$30,2,FALSE),""))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IF(B658="","",IFERROR(VLOOKUP(B658,'Kategorie'!$A$7:$B$30,2,FALSE),""))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IF(B659="","",IFERROR(VLOOKUP(B659,'Kategorie'!$A$7:$B$30,2,FALSE),""))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IF(B660="","",IFERROR(VLOOKUP(B660,'Kategorie'!$A$7:$B$30,2,FALSE),""))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IF(B661="","",IFERROR(VLOOKUP(B661,'Kategorie'!$A$7:$B$30,2,FALSE),""))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IF(B662="","",IFERROR(VLOOKUP(B662,'Kategorie'!$A$7:$B$30,2,FALSE),""))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IF(B663="","",IFERROR(VLOOKUP(B663,'Kategorie'!$A$7:$B$30,2,FALSE),""))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IF(B664="","",IFERROR(VLOOKUP(B664,'Kategorie'!$A$7:$B$30,2,FALSE),""))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IF(B665="","",IFERROR(VLOOKUP(B665,'Kategorie'!$A$7:$B$30,2,FALSE),""))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IF(B666="","",IFERROR(VLOOKUP(B666,'Kategorie'!$A$7:$B$30,2,FALSE),""))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IF(B667="","",IFERROR(VLOOKUP(B667,'Kategorie'!$A$7:$B$30,2,FALSE),""))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IF(B668="","",IFERROR(VLOOKUP(B668,'Kategorie'!$A$7:$B$30,2,FALSE),""))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IF(B669="","",IFERROR(VLOOKUP(B669,'Kategorie'!$A$7:$B$30,2,FALSE),""))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IF(B670="","",IFERROR(VLOOKUP(B670,'Kategorie'!$A$7:$B$30,2,FALSE),""))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IF(B671="","",IFERROR(VLOOKUP(B671,'Kategorie'!$A$7:$B$30,2,FALSE),""))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IF(B672="","",IFERROR(VLOOKUP(B672,'Kategorie'!$A$7:$B$30,2,FALSE),""))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IF(B673="","",IFERROR(VLOOKUP(B673,'Kategorie'!$A$7:$B$30,2,FALSE),""))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IF(B674="","",IFERROR(VLOOKUP(B674,'Kategorie'!$A$7:$B$30,2,FALSE),""))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IF(B675="","",IFERROR(VLOOKUP(B675,'Kategorie'!$A$7:$B$30,2,FALSE),""))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IF(B676="","",IFERROR(VLOOKUP(B676,'Kategorie'!$A$7:$B$30,2,FALSE),""))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IF(B677="","",IFERROR(VLOOKUP(B677,'Kategorie'!$A$7:$B$30,2,FALSE),""))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IF(B678="","",IFERROR(VLOOKUP(B678,'Kategorie'!$A$7:$B$30,2,FALSE),""))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IF(B679="","",IFERROR(VLOOKUP(B679,'Kategorie'!$A$7:$B$30,2,FALSE),""))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IF(B680="","",IFERROR(VLOOKUP(B680,'Kategorie'!$A$7:$B$30,2,FALSE),""))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IF(B681="","",IFERROR(VLOOKUP(B681,'Kategorie'!$A$7:$B$30,2,FALSE),""))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IF(B682="","",IFERROR(VLOOKUP(B682,'Kategorie'!$A$7:$B$30,2,FALSE),""))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IF(B683="","",IFERROR(VLOOKUP(B683,'Kategorie'!$A$7:$B$30,2,FALSE),""))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IF(B684="","",IFERROR(VLOOKUP(B684,'Kategorie'!$A$7:$B$30,2,FALSE),""))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IF(B685="","",IFERROR(VLOOKUP(B685,'Kategorie'!$A$7:$B$30,2,FALSE),""))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IF(B686="","",IFERROR(VLOOKUP(B686,'Kategorie'!$A$7:$B$30,2,FALSE),""))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IF(B687="","",IFERROR(VLOOKUP(B687,'Kategorie'!$A$7:$B$30,2,FALSE),""))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IF(B688="","",IFERROR(VLOOKUP(B688,'Kategorie'!$A$7:$B$30,2,FALSE),""))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IF(B689="","",IFERROR(VLOOKUP(B689,'Kategorie'!$A$7:$B$30,2,FALSE),""))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IF(B690="","",IFERROR(VLOOKUP(B690,'Kategorie'!$A$7:$B$30,2,FALSE),""))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IF(B691="","",IFERROR(VLOOKUP(B691,'Kategorie'!$A$7:$B$30,2,FALSE),""))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IF(B692="","",IFERROR(VLOOKUP(B692,'Kategorie'!$A$7:$B$30,2,FALSE),""))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IF(B693="","",IFERROR(VLOOKUP(B693,'Kategorie'!$A$7:$B$30,2,FALSE),""))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IF(B694="","",IFERROR(VLOOKUP(B694,'Kategorie'!$A$7:$B$30,2,FALSE),""))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IF(B695="","",IFERROR(VLOOKUP(B695,'Kategorie'!$A$7:$B$30,2,FALSE),""))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IF(B696="","",IFERROR(VLOOKUP(B696,'Kategorie'!$A$7:$B$30,2,FALSE),""))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IF(B697="","",IFERROR(VLOOKUP(B697,'Kategorie'!$A$7:$B$30,2,FALSE),""))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IF(B698="","",IFERROR(VLOOKUP(B698,'Kategorie'!$A$7:$B$30,2,FALSE),""))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IF(B699="","",IFERROR(VLOOKUP(B699,'Kategorie'!$A$7:$B$30,2,FALSE),""))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IF(B700="","",IFERROR(VLOOKUP(B700,'Kategorie'!$A$7:$B$30,2,FALSE),""))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IF(B701="","",IFERROR(VLOOKUP(B701,'Kategorie'!$A$7:$B$30,2,FALSE),""))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IF(B702="","",IFERROR(VLOOKUP(B702,'Kategorie'!$A$7:$B$30,2,FALSE),""))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IF(B703="","",IFERROR(VLOOKUP(B703,'Kategorie'!$A$7:$B$30,2,FALSE),""))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IF(B704="","",IFERROR(VLOOKUP(B704,'Kategorie'!$A$7:$B$30,2,FALSE),""))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IF(B705="","",IFERROR(VLOOKUP(B705,'Kategorie'!$A$7:$B$30,2,FALSE),""))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IF(B706="","",IFERROR(VLOOKUP(B706,'Kategorie'!$A$7:$B$30,2,FALSE),""))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IF(B707="","",IFERROR(VLOOKUP(B707,'Kategorie'!$A$7:$B$30,2,FALSE),""))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IF(B708="","",IFERROR(VLOOKUP(B708,'Kategorie'!$A$7:$B$30,2,FALSE),""))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IF(B709="","",IFERROR(VLOOKUP(B709,'Kategorie'!$A$7:$B$30,2,FALSE),""))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IF(B710="","",IFERROR(VLOOKUP(B710,'Kategorie'!$A$7:$B$30,2,FALSE),""))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IF(B711="","",IFERROR(VLOOKUP(B711,'Kategorie'!$A$7:$B$30,2,FALSE),""))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IF(B712="","",IFERROR(VLOOKUP(B712,'Kategorie'!$A$7:$B$30,2,FALSE),""))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IF(B713="","",IFERROR(VLOOKUP(B713,'Kategorie'!$A$7:$B$30,2,FALSE),""))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IF(B714="","",IFERROR(VLOOKUP(B714,'Kategorie'!$A$7:$B$30,2,FALSE),""))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IF(B715="","",IFERROR(VLOOKUP(B715,'Kategorie'!$A$7:$B$30,2,FALSE),""))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IF(B716="","",IFERROR(VLOOKUP(B716,'Kategorie'!$A$7:$B$30,2,FALSE),""))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IF(B717="","",IFERROR(VLOOKUP(B717,'Kategorie'!$A$7:$B$30,2,FALSE),""))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IF(B718="","",IFERROR(VLOOKUP(B718,'Kategorie'!$A$7:$B$30,2,FALSE),""))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IF(B719="","",IFERROR(VLOOKUP(B719,'Kategorie'!$A$7:$B$30,2,FALSE),""))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IF(B720="","",IFERROR(VLOOKUP(B720,'Kategorie'!$A$7:$B$30,2,FALSE),""))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IF(B721="","",IFERROR(VLOOKUP(B721,'Kategorie'!$A$7:$B$30,2,FALSE),""))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IF(B722="","",IFERROR(VLOOKUP(B722,'Kategorie'!$A$7:$B$30,2,FALSE),""))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IF(B723="","",IFERROR(VLOOKUP(B723,'Kategorie'!$A$7:$B$30,2,FALSE),""))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IF(B724="","",IFERROR(VLOOKUP(B724,'Kategorie'!$A$7:$B$30,2,FALSE),""))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IF(B725="","",IFERROR(VLOOKUP(B725,'Kategorie'!$A$7:$B$30,2,FALSE),""))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IF(B726="","",IFERROR(VLOOKUP(B726,'Kategorie'!$A$7:$B$30,2,FALSE),""))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IF(B727="","",IFERROR(VLOOKUP(B727,'Kategorie'!$A$7:$B$30,2,FALSE),""))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IF(B728="","",IFERROR(VLOOKUP(B728,'Kategorie'!$A$7:$B$30,2,FALSE),""))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IF(B729="","",IFERROR(VLOOKUP(B729,'Kategorie'!$A$7:$B$30,2,FALSE),""))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IF(B730="","",IFERROR(VLOOKUP(B730,'Kategorie'!$A$7:$B$30,2,FALSE),""))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IF(B731="","",IFERROR(VLOOKUP(B731,'Kategorie'!$A$7:$B$30,2,FALSE),""))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IF(B732="","",IFERROR(VLOOKUP(B732,'Kategorie'!$A$7:$B$30,2,FALSE),""))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IF(B733="","",IFERROR(VLOOKUP(B733,'Kategorie'!$A$7:$B$30,2,FALSE),""))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IF(B734="","",IFERROR(VLOOKUP(B734,'Kategorie'!$A$7:$B$30,2,FALSE),""))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IF(B735="","",IFERROR(VLOOKUP(B735,'Kategorie'!$A$7:$B$30,2,FALSE),""))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IF(B736="","",IFERROR(VLOOKUP(B736,'Kategorie'!$A$7:$B$30,2,FALSE),""))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IF(B737="","",IFERROR(VLOOKUP(B737,'Kategorie'!$A$7:$B$30,2,FALSE),""))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IF(B738="","",IFERROR(VLOOKUP(B738,'Kategorie'!$A$7:$B$30,2,FALSE),""))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IF(B739="","",IFERROR(VLOOKUP(B739,'Kategorie'!$A$7:$B$30,2,FALSE),""))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IF(B740="","",IFERROR(VLOOKUP(B740,'Kategorie'!$A$7:$B$30,2,FALSE),""))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IF(B741="","",IFERROR(VLOOKUP(B741,'Kategorie'!$A$7:$B$30,2,FALSE),""))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IF(B742="","",IFERROR(VLOOKUP(B742,'Kategorie'!$A$7:$B$30,2,FALSE),""))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IF(B743="","",IFERROR(VLOOKUP(B743,'Kategorie'!$A$7:$B$30,2,FALSE),""))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IF(B744="","",IFERROR(VLOOKUP(B744,'Kategorie'!$A$7:$B$30,2,FALSE),""))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IF(B745="","",IFERROR(VLOOKUP(B745,'Kategorie'!$A$7:$B$30,2,FALSE),""))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IF(B746="","",IFERROR(VLOOKUP(B746,'Kategorie'!$A$7:$B$30,2,FALSE),""))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IF(B747="","",IFERROR(VLOOKUP(B747,'Kategorie'!$A$7:$B$30,2,FALSE),""))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IF(B748="","",IFERROR(VLOOKUP(B748,'Kategorie'!$A$7:$B$30,2,FALSE),""))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IF(B749="","",IFERROR(VLOOKUP(B749,'Kategorie'!$A$7:$B$30,2,FALSE),""))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IF(B750="","",IFERROR(VLOOKUP(B750,'Kategorie'!$A$7:$B$30,2,FALSE),""))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IF(B751="","",IFERROR(VLOOKUP(B751,'Kategorie'!$A$7:$B$30,2,FALSE),""))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IF(B752="","",IFERROR(VLOOKUP(B752,'Kategorie'!$A$7:$B$30,2,FALSE),""))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IF(B753="","",IFERROR(VLOOKUP(B753,'Kategorie'!$A$7:$B$30,2,FALSE),""))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IF(B754="","",IFERROR(VLOOKUP(B754,'Kategorie'!$A$7:$B$30,2,FALSE),""))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IF(B755="","",IFERROR(VLOOKUP(B755,'Kategorie'!$A$7:$B$30,2,FALSE),""))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IF(B756="","",IFERROR(VLOOKUP(B756,'Kategorie'!$A$7:$B$30,2,FALSE),""))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IF(B757="","",IFERROR(VLOOKUP(B757,'Kategorie'!$A$7:$B$30,2,FALSE),""))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IF(B758="","",IFERROR(VLOOKUP(B758,'Kategorie'!$A$7:$B$30,2,FALSE),""))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IF(B759="","",IFERROR(VLOOKUP(B759,'Kategorie'!$A$7:$B$30,2,FALSE),""))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IF(B760="","",IFERROR(VLOOKUP(B760,'Kategorie'!$A$7:$B$30,2,FALSE),""))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IF(B761="","",IFERROR(VLOOKUP(B761,'Kategorie'!$A$7:$B$30,2,FALSE),""))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IF(B762="","",IFERROR(VLOOKUP(B762,'Kategorie'!$A$7:$B$30,2,FALSE),""))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IF(B763="","",IFERROR(VLOOKUP(B763,'Kategorie'!$A$7:$B$30,2,FALSE),""))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IF(B764="","",IFERROR(VLOOKUP(B764,'Kategorie'!$A$7:$B$30,2,FALSE),""))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IF(B765="","",IFERROR(VLOOKUP(B765,'Kategorie'!$A$7:$B$30,2,FALSE),""))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IF(B766="","",IFERROR(VLOOKUP(B766,'Kategorie'!$A$7:$B$30,2,FALSE),""))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IF(B767="","",IFERROR(VLOOKUP(B767,'Kategorie'!$A$7:$B$30,2,FALSE),""))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IF(B768="","",IFERROR(VLOOKUP(B768,'Kategorie'!$A$7:$B$30,2,FALSE),""))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IF(B769="","",IFERROR(VLOOKUP(B769,'Kategorie'!$A$7:$B$30,2,FALSE),""))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IF(B770="","",IFERROR(VLOOKUP(B770,'Kategorie'!$A$7:$B$30,2,FALSE),""))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IF(B771="","",IFERROR(VLOOKUP(B771,'Kategorie'!$A$7:$B$30,2,FALSE),""))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IF(B772="","",IFERROR(VLOOKUP(B772,'Kategorie'!$A$7:$B$30,2,FALSE),""))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IF(B773="","",IFERROR(VLOOKUP(B773,'Kategorie'!$A$7:$B$30,2,FALSE),""))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IF(B774="","",IFERROR(VLOOKUP(B774,'Kategorie'!$A$7:$B$30,2,FALSE),""))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IF(B775="","",IFERROR(VLOOKUP(B775,'Kategorie'!$A$7:$B$30,2,FALSE),""))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IF(B776="","",IFERROR(VLOOKUP(B776,'Kategorie'!$A$7:$B$30,2,FALSE),""))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IF(B777="","",IFERROR(VLOOKUP(B777,'Kategorie'!$A$7:$B$30,2,FALSE),""))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IF(B778="","",IFERROR(VLOOKUP(B778,'Kategorie'!$A$7:$B$30,2,FALSE),""))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IF(B779="","",IFERROR(VLOOKUP(B779,'Kategorie'!$A$7:$B$30,2,FALSE),""))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IF(B780="","",IFERROR(VLOOKUP(B780,'Kategorie'!$A$7:$B$30,2,FALSE),""))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IF(B781="","",IFERROR(VLOOKUP(B781,'Kategorie'!$A$7:$B$30,2,FALSE),""))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IF(B782="","",IFERROR(VLOOKUP(B782,'Kategorie'!$A$7:$B$30,2,FALSE),""))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IF(B783="","",IFERROR(VLOOKUP(B783,'Kategorie'!$A$7:$B$30,2,FALSE),""))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IF(B784="","",IFERROR(VLOOKUP(B784,'Kategorie'!$A$7:$B$30,2,FALSE),""))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IF(B785="","",IFERROR(VLOOKUP(B785,'Kategorie'!$A$7:$B$30,2,FALSE),""))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IF(B786="","",IFERROR(VLOOKUP(B786,'Kategorie'!$A$7:$B$30,2,FALSE),""))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IF(B787="","",IFERROR(VLOOKUP(B787,'Kategorie'!$A$7:$B$30,2,FALSE),""))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IF(B788="","",IFERROR(VLOOKUP(B788,'Kategorie'!$A$7:$B$30,2,FALSE),""))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IF(B789="","",IFERROR(VLOOKUP(B789,'Kategorie'!$A$7:$B$30,2,FALSE),""))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IF(B790="","",IFERROR(VLOOKUP(B790,'Kategorie'!$A$7:$B$30,2,FALSE),""))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IF(B791="","",IFERROR(VLOOKUP(B791,'Kategorie'!$A$7:$B$30,2,FALSE),""))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IF(B792="","",IFERROR(VLOOKUP(B792,'Kategorie'!$A$7:$B$30,2,FALSE),""))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IF(B793="","",IFERROR(VLOOKUP(B793,'Kategorie'!$A$7:$B$30,2,FALSE),""))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IF(B794="","",IFERROR(VLOOKUP(B794,'Kategorie'!$A$7:$B$30,2,FALSE),""))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IF(B795="","",IFERROR(VLOOKUP(B795,'Kategorie'!$A$7:$B$30,2,FALSE),""))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IF(B796="","",IFERROR(VLOOKUP(B796,'Kategorie'!$A$7:$B$30,2,FALSE),""))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IF(B797="","",IFERROR(VLOOKUP(B797,'Kategorie'!$A$7:$B$30,2,FALSE),""))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IF(B798="","",IFERROR(VLOOKUP(B798,'Kategorie'!$A$7:$B$30,2,FALSE),""))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IF(B799="","",IFERROR(VLOOKUP(B799,'Kategorie'!$A$7:$B$30,2,FALSE),""))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IF(B800="","",IFERROR(VLOOKUP(B800,'Kategorie'!$A$7:$B$30,2,FALSE),""))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IF(B801="","",IFERROR(VLOOKUP(B801,'Kategorie'!$A$7:$B$30,2,FALSE),""))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IF(B802="","",IFERROR(VLOOKUP(B802,'Kategorie'!$A$7:$B$30,2,FALSE),""))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IF(B803="","",IFERROR(VLOOKUP(B803,'Kategorie'!$A$7:$B$30,2,FALSE),""))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IF(B804="","",IFERROR(VLOOKUP(B804,'Kategorie'!$A$7:$B$30,2,FALSE),""))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"Przychód"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Kategoria" error="Nazwij kategorie po swojemu i ustaw, ile planujesz na miesiąc. Rok obowiązuje w całym skoroszycie." sqref="B5:B804">
      <formula1>'Kategorie'!$A$7:$A$30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IF(YEAR(TODAY())&gt;'Kategorie'!$B$4,12,IF(YEAR(TODAY())&lt;'Kategorie'!$B$4,0,MONTH(TODAY())))</f>
        <v>0</v>
      </c>
    </row>
    <row r="2" ht="30" customHeight="1" spans="1:17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63</v>
      </c>
      <c r="B4" s="12"/>
      <c r="C4" s="12" t="s">
        <v>64</v>
      </c>
      <c r="D4" s="12"/>
      <c r="E4" s="12" t="s">
        <v>65</v>
      </c>
      <c r="F4" s="12"/>
      <c r="G4" s="12" t="s">
        <v>66</v>
      </c>
      <c r="H4" s="12"/>
    </row>
    <row r="5" ht="28" customHeight="1" spans="1:8" x14ac:dyDescent="0.25">
      <c r="A5" s="22">
        <f>SUM($O$36:$O$41)</f>
        <v>6800</v>
      </c>
      <c r="B5" s="22"/>
      <c r="C5" s="22">
        <f>SUM($O$42:$O$59)</f>
        <v>6030.5</v>
      </c>
      <c r="D5" s="22"/>
      <c r="E5" s="22">
        <f>A5-C5</f>
        <v>769.5</v>
      </c>
      <c r="F5" s="22"/>
      <c r="G5" s="23">
        <f>IF(A5=0,0,(A5-C5)/A5)</f>
        <v>0.11316176470588235</v>
      </c>
      <c r="H5" s="23"/>
    </row>
    <row r="7" ht="22" customHeight="1" spans="1:17" x14ac:dyDescent="0.25">
      <c r="A7" s="24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68</v>
      </c>
      <c r="B8" s="14" t="s">
        <v>68</v>
      </c>
      <c r="C8" s="14" t="s">
        <v>69</v>
      </c>
      <c r="D8" s="14" t="s">
        <v>70</v>
      </c>
      <c r="E8" s="14" t="s">
        <v>71</v>
      </c>
      <c r="F8" s="14" t="s">
        <v>72</v>
      </c>
      <c r="G8" s="14" t="s">
        <v>73</v>
      </c>
      <c r="H8" s="14" t="s">
        <v>74</v>
      </c>
      <c r="I8" s="14" t="s">
        <v>75</v>
      </c>
      <c r="J8" s="14" t="s">
        <v>76</v>
      </c>
      <c r="K8" s="14" t="s">
        <v>77</v>
      </c>
      <c r="L8" s="14" t="s">
        <v>78</v>
      </c>
      <c r="M8" s="14" t="s">
        <v>79</v>
      </c>
      <c r="N8" s="14" t="s">
        <v>80</v>
      </c>
      <c r="O8" s="14" t="s">
        <v>81</v>
      </c>
    </row>
    <row r="9" spans="1:15" x14ac:dyDescent="0.25">
      <c r="A9" s="12" t="s">
        <v>63</v>
      </c>
      <c r="C9" s="26">
        <f>SUM(C36:C41)</f>
        <v>6800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6800</v>
      </c>
    </row>
    <row r="10" spans="1:15" x14ac:dyDescent="0.25">
      <c r="A10" s="12" t="s">
        <v>64</v>
      </c>
      <c r="C10" s="26">
        <f>SUM(C42:C59)</f>
        <v>6030.5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6030.5</v>
      </c>
    </row>
    <row r="11" spans="1:15" x14ac:dyDescent="0.25">
      <c r="A11" s="12" t="s">
        <v>65</v>
      </c>
      <c r="C11" s="27">
        <f>C9-C10</f>
        <v>769.5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769.5</v>
      </c>
    </row>
    <row r="34" ht="22" customHeight="1" spans="1:17" x14ac:dyDescent="0.25">
      <c r="A34" s="24" t="s">
        <v>82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83</v>
      </c>
      <c r="C35" s="14" t="s">
        <v>69</v>
      </c>
      <c r="D35" s="14" t="s">
        <v>70</v>
      </c>
      <c r="E35" s="14" t="s">
        <v>71</v>
      </c>
      <c r="F35" s="14" t="s">
        <v>72</v>
      </c>
      <c r="G35" s="14" t="s">
        <v>73</v>
      </c>
      <c r="H35" s="14" t="s">
        <v>74</v>
      </c>
      <c r="I35" s="14" t="s">
        <v>75</v>
      </c>
      <c r="J35" s="14" t="s">
        <v>76</v>
      </c>
      <c r="K35" s="14" t="s">
        <v>77</v>
      </c>
      <c r="L35" s="14" t="s">
        <v>78</v>
      </c>
      <c r="M35" s="14" t="s">
        <v>79</v>
      </c>
      <c r="N35" s="14" t="s">
        <v>80</v>
      </c>
      <c r="O35" s="14" t="s">
        <v>84</v>
      </c>
      <c r="P35" s="14" t="s">
        <v>85</v>
      </c>
      <c r="Q35" s="14" t="s">
        <v>86</v>
      </c>
    </row>
    <row r="36" spans="1:17" x14ac:dyDescent="0.25">
      <c r="A36" s="28" t="str">
        <f>IF('Kategorie'!A7="","",'Kategorie'!A7)</f>
        <v>Wynagrodzenie</v>
      </c>
      <c r="B36" s="26">
        <f>'Kategorie'!D7</f>
        <v>0</v>
      </c>
      <c r="C36" s="26">
        <f>IF($A36="",0,SUMIFS('Płatności'!$D$5:$D$804,'Płatności'!$B$5:$B$804,$A36,'Płatności'!$A$5:$A$804,"&gt;="&amp;DATE('Kategorie'!$B$4,1,1),'Płatności'!$A$5:$A$804,"&lt;"&amp;DATE('Kategorie'!$B$4,2,1)))</f>
        <v>6800</v>
      </c>
      <c r="D36" s="26">
        <f>IF($A36="",0,SUMIFS('Płatności'!$D$5:$D$804,'Płatności'!$B$5:$B$804,$A36,'Płatności'!$A$5:$A$804,"&gt;="&amp;DATE('Kategorie'!$B$4,2,1),'Płatności'!$A$5:$A$804,"&lt;"&amp;DATE('Kategorie'!$B$4,3,1)))</f>
        <v>0</v>
      </c>
      <c r="E36" s="26">
        <f>IF($A36="",0,SUMIFS('Płatności'!$D$5:$D$804,'Płatności'!$B$5:$B$804,$A36,'Płatności'!$A$5:$A$804,"&gt;="&amp;DATE('Kategorie'!$B$4,3,1),'Płatności'!$A$5:$A$804,"&lt;"&amp;DATE('Kategorie'!$B$4,4,1)))</f>
        <v>0</v>
      </c>
      <c r="F36" s="26">
        <f>IF($A36="",0,SUMIFS('Płatności'!$D$5:$D$804,'Płatności'!$B$5:$B$804,$A36,'Płatności'!$A$5:$A$804,"&gt;="&amp;DATE('Kategorie'!$B$4,4,1),'Płatności'!$A$5:$A$804,"&lt;"&amp;DATE('Kategorie'!$B$4,5,1)))</f>
        <v>0</v>
      </c>
      <c r="G36" s="26">
        <f>IF($A36="",0,SUMIFS('Płatności'!$D$5:$D$804,'Płatności'!$B$5:$B$804,$A36,'Płatności'!$A$5:$A$804,"&gt;="&amp;DATE('Kategorie'!$B$4,5,1),'Płatności'!$A$5:$A$804,"&lt;"&amp;DATE('Kategorie'!$B$4,6,1)))</f>
        <v>0</v>
      </c>
      <c r="H36" s="26">
        <f>IF($A36="",0,SUMIFS('Płatności'!$D$5:$D$804,'Płatności'!$B$5:$B$804,$A36,'Płatności'!$A$5:$A$804,"&gt;="&amp;DATE('Kategorie'!$B$4,6,1),'Płatności'!$A$5:$A$804,"&lt;"&amp;DATE('Kategorie'!$B$4,7,1)))</f>
        <v>0</v>
      </c>
      <c r="I36" s="26">
        <f>IF($A36="",0,SUMIFS('Płatności'!$D$5:$D$804,'Płatności'!$B$5:$B$804,$A36,'Płatności'!$A$5:$A$804,"&gt;="&amp;DATE('Kategorie'!$B$4,7,1),'Płatności'!$A$5:$A$804,"&lt;"&amp;DATE('Kategorie'!$B$4,8,1)))</f>
        <v>0</v>
      </c>
      <c r="J36" s="26">
        <f>IF($A36="",0,SUMIFS('Płatności'!$D$5:$D$804,'Płatności'!$B$5:$B$804,$A36,'Płatności'!$A$5:$A$804,"&gt;="&amp;DATE('Kategorie'!$B$4,8,1),'Płatności'!$A$5:$A$804,"&lt;"&amp;DATE('Kategorie'!$B$4,9,1)))</f>
        <v>0</v>
      </c>
      <c r="K36" s="26">
        <f>IF($A36="",0,SUMIFS('Płatności'!$D$5:$D$804,'Płatności'!$B$5:$B$804,$A36,'Płatności'!$A$5:$A$804,"&gt;="&amp;DATE('Kategorie'!$B$4,9,1),'Płatności'!$A$5:$A$804,"&lt;"&amp;DATE('Kategorie'!$B$4,10,1)))</f>
        <v>0</v>
      </c>
      <c r="L36" s="26">
        <f>IF($A36="",0,SUMIFS('Płatności'!$D$5:$D$804,'Płatności'!$B$5:$B$804,$A36,'Płatności'!$A$5:$A$804,"&gt;="&amp;DATE('Kategorie'!$B$4,10,1),'Płatności'!$A$5:$A$804,"&lt;"&amp;DATE('Kategorie'!$B$4,11,1)))</f>
        <v>0</v>
      </c>
      <c r="M36" s="26">
        <f>IF($A36="",0,SUMIFS('Płatności'!$D$5:$D$804,'Płatności'!$B$5:$B$804,$A36,'Płatności'!$A$5:$A$804,"&gt;="&amp;DATE('Kategorie'!$B$4,11,1),'Płatności'!$A$5:$A$804,"&lt;"&amp;DATE('Kategorie'!$B$4,12,1)))</f>
        <v>0</v>
      </c>
      <c r="N36" s="26">
        <f>IF($A36="",0,SUMIFS('Płatności'!$D$5:$D$804,'Płatności'!$B$5:$B$804,$A36,'Płatności'!$A$5:$A$804,"&gt;="&amp;DATE('Kategorie'!$B$4,12,1),'Płatności'!$A$5:$A$804,"&lt;"&amp;DATE('Kategorie'!$B$4,13,1)))</f>
        <v>0</v>
      </c>
      <c r="O36" s="27">
        <f>SUM(C36:N36)</f>
        <v>6800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IF('Kategorie'!A8="","",'Kategorie'!A8)</f>
        <v>Wynagrodzenie partnera</v>
      </c>
      <c r="B37" s="31">
        <f>'Kategorie'!D8</f>
        <v>0</v>
      </c>
      <c r="C37" s="31">
        <f>IF($A37="",0,SUMIFS('Płatności'!$D$5:$D$804,'Płatności'!$B$5:$B$804,$A37,'Płatności'!$A$5:$A$804,"&gt;="&amp;DATE('Kategorie'!$B$4,1,1),'Płatności'!$A$5:$A$804,"&lt;"&amp;DATE('Kategorie'!$B$4,2,1)))</f>
        <v>0</v>
      </c>
      <c r="D37" s="31">
        <f>IF($A37="",0,SUMIFS('Płatności'!$D$5:$D$804,'Płatności'!$B$5:$B$804,$A37,'Płatności'!$A$5:$A$804,"&gt;="&amp;DATE('Kategorie'!$B$4,2,1),'Płatności'!$A$5:$A$804,"&lt;"&amp;DATE('Kategorie'!$B$4,3,1)))</f>
        <v>0</v>
      </c>
      <c r="E37" s="31">
        <f>IF($A37="",0,SUMIFS('Płatności'!$D$5:$D$804,'Płatności'!$B$5:$B$804,$A37,'Płatności'!$A$5:$A$804,"&gt;="&amp;DATE('Kategorie'!$B$4,3,1),'Płatności'!$A$5:$A$804,"&lt;"&amp;DATE('Kategorie'!$B$4,4,1)))</f>
        <v>0</v>
      </c>
      <c r="F37" s="31">
        <f>IF($A37="",0,SUMIFS('Płatności'!$D$5:$D$804,'Płatności'!$B$5:$B$804,$A37,'Płatności'!$A$5:$A$804,"&gt;="&amp;DATE('Kategorie'!$B$4,4,1),'Płatności'!$A$5:$A$804,"&lt;"&amp;DATE('Kategorie'!$B$4,5,1)))</f>
        <v>0</v>
      </c>
      <c r="G37" s="31">
        <f>IF($A37="",0,SUMIFS('Płatności'!$D$5:$D$804,'Płatności'!$B$5:$B$804,$A37,'Płatności'!$A$5:$A$804,"&gt;="&amp;DATE('Kategorie'!$B$4,5,1),'Płatności'!$A$5:$A$804,"&lt;"&amp;DATE('Kategorie'!$B$4,6,1)))</f>
        <v>0</v>
      </c>
      <c r="H37" s="31">
        <f>IF($A37="",0,SUMIFS('Płatności'!$D$5:$D$804,'Płatności'!$B$5:$B$804,$A37,'Płatności'!$A$5:$A$804,"&gt;="&amp;DATE('Kategorie'!$B$4,6,1),'Płatności'!$A$5:$A$804,"&lt;"&amp;DATE('Kategorie'!$B$4,7,1)))</f>
        <v>0</v>
      </c>
      <c r="I37" s="31">
        <f>IF($A37="",0,SUMIFS('Płatności'!$D$5:$D$804,'Płatności'!$B$5:$B$804,$A37,'Płatności'!$A$5:$A$804,"&gt;="&amp;DATE('Kategorie'!$B$4,7,1),'Płatności'!$A$5:$A$804,"&lt;"&amp;DATE('Kategorie'!$B$4,8,1)))</f>
        <v>0</v>
      </c>
      <c r="J37" s="31">
        <f>IF($A37="",0,SUMIFS('Płatności'!$D$5:$D$804,'Płatności'!$B$5:$B$804,$A37,'Płatności'!$A$5:$A$804,"&gt;="&amp;DATE('Kategorie'!$B$4,8,1),'Płatności'!$A$5:$A$804,"&lt;"&amp;DATE('Kategorie'!$B$4,9,1)))</f>
        <v>0</v>
      </c>
      <c r="K37" s="31">
        <f>IF($A37="",0,SUMIFS('Płatności'!$D$5:$D$804,'Płatności'!$B$5:$B$804,$A37,'Płatności'!$A$5:$A$804,"&gt;="&amp;DATE('Kategorie'!$B$4,9,1),'Płatności'!$A$5:$A$804,"&lt;"&amp;DATE('Kategorie'!$B$4,10,1)))</f>
        <v>0</v>
      </c>
      <c r="L37" s="31">
        <f>IF($A37="",0,SUMIFS('Płatności'!$D$5:$D$804,'Płatności'!$B$5:$B$804,$A37,'Płatności'!$A$5:$A$804,"&gt;="&amp;DATE('Kategorie'!$B$4,10,1),'Płatności'!$A$5:$A$804,"&lt;"&amp;DATE('Kategorie'!$B$4,11,1)))</f>
        <v>0</v>
      </c>
      <c r="M37" s="31">
        <f>IF($A37="",0,SUMIFS('Płatności'!$D$5:$D$804,'Płatności'!$B$5:$B$804,$A37,'Płatności'!$A$5:$A$804,"&gt;="&amp;DATE('Kategorie'!$B$4,11,1),'Płatności'!$A$5:$A$804,"&lt;"&amp;DATE('Kategorie'!$B$4,12,1)))</f>
        <v>0</v>
      </c>
      <c r="N37" s="31">
        <f>IF($A37="",0,SUMIFS('Płatności'!$D$5:$D$804,'Płatności'!$B$5:$B$804,$A37,'Płatności'!$A$5:$A$804,"&gt;="&amp;DATE('Kategorie'!$B$4,12,1),'Płatności'!$A$5:$A$804,"&lt;"&amp;DATE('Kategorie'!$B$4,13,1)))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IF('Kategorie'!A9="","",'Kategorie'!A9)</f>
        <v>Świadczenia i zasiłki</v>
      </c>
      <c r="B38" s="26">
        <f>'Kategorie'!D9</f>
        <v>0</v>
      </c>
      <c r="C38" s="26">
        <f>IF($A38="",0,SUMIFS('Płatności'!$D$5:$D$804,'Płatności'!$B$5:$B$804,$A38,'Płatności'!$A$5:$A$804,"&gt;="&amp;DATE('Kategorie'!$B$4,1,1),'Płatności'!$A$5:$A$804,"&lt;"&amp;DATE('Kategorie'!$B$4,2,1)))</f>
        <v>0</v>
      </c>
      <c r="D38" s="26">
        <f>IF($A38="",0,SUMIFS('Płatności'!$D$5:$D$804,'Płatności'!$B$5:$B$804,$A38,'Płatności'!$A$5:$A$804,"&gt;="&amp;DATE('Kategorie'!$B$4,2,1),'Płatności'!$A$5:$A$804,"&lt;"&amp;DATE('Kategorie'!$B$4,3,1)))</f>
        <v>0</v>
      </c>
      <c r="E38" s="26">
        <f>IF($A38="",0,SUMIFS('Płatności'!$D$5:$D$804,'Płatności'!$B$5:$B$804,$A38,'Płatności'!$A$5:$A$804,"&gt;="&amp;DATE('Kategorie'!$B$4,3,1),'Płatności'!$A$5:$A$804,"&lt;"&amp;DATE('Kategorie'!$B$4,4,1)))</f>
        <v>0</v>
      </c>
      <c r="F38" s="26">
        <f>IF($A38="",0,SUMIFS('Płatności'!$D$5:$D$804,'Płatności'!$B$5:$B$804,$A38,'Płatności'!$A$5:$A$804,"&gt;="&amp;DATE('Kategorie'!$B$4,4,1),'Płatności'!$A$5:$A$804,"&lt;"&amp;DATE('Kategorie'!$B$4,5,1)))</f>
        <v>0</v>
      </c>
      <c r="G38" s="26">
        <f>IF($A38="",0,SUMIFS('Płatności'!$D$5:$D$804,'Płatności'!$B$5:$B$804,$A38,'Płatności'!$A$5:$A$804,"&gt;="&amp;DATE('Kategorie'!$B$4,5,1),'Płatności'!$A$5:$A$804,"&lt;"&amp;DATE('Kategorie'!$B$4,6,1)))</f>
        <v>0</v>
      </c>
      <c r="H38" s="26">
        <f>IF($A38="",0,SUMIFS('Płatności'!$D$5:$D$804,'Płatności'!$B$5:$B$804,$A38,'Płatności'!$A$5:$A$804,"&gt;="&amp;DATE('Kategorie'!$B$4,6,1),'Płatności'!$A$5:$A$804,"&lt;"&amp;DATE('Kategorie'!$B$4,7,1)))</f>
        <v>0</v>
      </c>
      <c r="I38" s="26">
        <f>IF($A38="",0,SUMIFS('Płatności'!$D$5:$D$804,'Płatności'!$B$5:$B$804,$A38,'Płatności'!$A$5:$A$804,"&gt;="&amp;DATE('Kategorie'!$B$4,7,1),'Płatności'!$A$5:$A$804,"&lt;"&amp;DATE('Kategorie'!$B$4,8,1)))</f>
        <v>0</v>
      </c>
      <c r="J38" s="26">
        <f>IF($A38="",0,SUMIFS('Płatności'!$D$5:$D$804,'Płatności'!$B$5:$B$804,$A38,'Płatności'!$A$5:$A$804,"&gt;="&amp;DATE('Kategorie'!$B$4,8,1),'Płatności'!$A$5:$A$804,"&lt;"&amp;DATE('Kategorie'!$B$4,9,1)))</f>
        <v>0</v>
      </c>
      <c r="K38" s="26">
        <f>IF($A38="",0,SUMIFS('Płatności'!$D$5:$D$804,'Płatności'!$B$5:$B$804,$A38,'Płatności'!$A$5:$A$804,"&gt;="&amp;DATE('Kategorie'!$B$4,9,1),'Płatności'!$A$5:$A$804,"&lt;"&amp;DATE('Kategorie'!$B$4,10,1)))</f>
        <v>0</v>
      </c>
      <c r="L38" s="26">
        <f>IF($A38="",0,SUMIFS('Płatności'!$D$5:$D$804,'Płatności'!$B$5:$B$804,$A38,'Płatności'!$A$5:$A$804,"&gt;="&amp;DATE('Kategorie'!$B$4,10,1),'Płatności'!$A$5:$A$804,"&lt;"&amp;DATE('Kategorie'!$B$4,11,1)))</f>
        <v>0</v>
      </c>
      <c r="M38" s="26">
        <f>IF($A38="",0,SUMIFS('Płatności'!$D$5:$D$804,'Płatności'!$B$5:$B$804,$A38,'Płatności'!$A$5:$A$804,"&gt;="&amp;DATE('Kategorie'!$B$4,11,1),'Płatności'!$A$5:$A$804,"&lt;"&amp;DATE('Kategorie'!$B$4,12,1)))</f>
        <v>0</v>
      </c>
      <c r="N38" s="26">
        <f>IF($A38="",0,SUMIFS('Płatności'!$D$5:$D$804,'Płatności'!$B$5:$B$804,$A38,'Płatności'!$A$5:$A$804,"&gt;="&amp;DATE('Kategorie'!$B$4,12,1),'Płatności'!$A$5:$A$804,"&lt;"&amp;DATE('Kategorie'!$B$4,13,1)))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IF('Kategorie'!A10="","",'Kategorie'!A10)</f>
        <v>Działalność gospodarcza</v>
      </c>
      <c r="B39" s="31">
        <f>'Kategorie'!D10</f>
        <v>0</v>
      </c>
      <c r="C39" s="31">
        <f>IF($A39="",0,SUMIFS('Płatności'!$D$5:$D$804,'Płatności'!$B$5:$B$804,$A39,'Płatności'!$A$5:$A$804,"&gt;="&amp;DATE('Kategorie'!$B$4,1,1),'Płatności'!$A$5:$A$804,"&lt;"&amp;DATE('Kategorie'!$B$4,2,1)))</f>
        <v>0</v>
      </c>
      <c r="D39" s="31">
        <f>IF($A39="",0,SUMIFS('Płatności'!$D$5:$D$804,'Płatności'!$B$5:$B$804,$A39,'Płatności'!$A$5:$A$804,"&gt;="&amp;DATE('Kategorie'!$B$4,2,1),'Płatności'!$A$5:$A$804,"&lt;"&amp;DATE('Kategorie'!$B$4,3,1)))</f>
        <v>0</v>
      </c>
      <c r="E39" s="31">
        <f>IF($A39="",0,SUMIFS('Płatności'!$D$5:$D$804,'Płatności'!$B$5:$B$804,$A39,'Płatności'!$A$5:$A$804,"&gt;="&amp;DATE('Kategorie'!$B$4,3,1),'Płatności'!$A$5:$A$804,"&lt;"&amp;DATE('Kategorie'!$B$4,4,1)))</f>
        <v>0</v>
      </c>
      <c r="F39" s="31">
        <f>IF($A39="",0,SUMIFS('Płatności'!$D$5:$D$804,'Płatności'!$B$5:$B$804,$A39,'Płatności'!$A$5:$A$804,"&gt;="&amp;DATE('Kategorie'!$B$4,4,1),'Płatności'!$A$5:$A$804,"&lt;"&amp;DATE('Kategorie'!$B$4,5,1)))</f>
        <v>0</v>
      </c>
      <c r="G39" s="31">
        <f>IF($A39="",0,SUMIFS('Płatności'!$D$5:$D$804,'Płatności'!$B$5:$B$804,$A39,'Płatności'!$A$5:$A$804,"&gt;="&amp;DATE('Kategorie'!$B$4,5,1),'Płatności'!$A$5:$A$804,"&lt;"&amp;DATE('Kategorie'!$B$4,6,1)))</f>
        <v>0</v>
      </c>
      <c r="H39" s="31">
        <f>IF($A39="",0,SUMIFS('Płatności'!$D$5:$D$804,'Płatności'!$B$5:$B$804,$A39,'Płatności'!$A$5:$A$804,"&gt;="&amp;DATE('Kategorie'!$B$4,6,1),'Płatności'!$A$5:$A$804,"&lt;"&amp;DATE('Kategorie'!$B$4,7,1)))</f>
        <v>0</v>
      </c>
      <c r="I39" s="31">
        <f>IF($A39="",0,SUMIFS('Płatności'!$D$5:$D$804,'Płatności'!$B$5:$B$804,$A39,'Płatności'!$A$5:$A$804,"&gt;="&amp;DATE('Kategorie'!$B$4,7,1),'Płatności'!$A$5:$A$804,"&lt;"&amp;DATE('Kategorie'!$B$4,8,1)))</f>
        <v>0</v>
      </c>
      <c r="J39" s="31">
        <f>IF($A39="",0,SUMIFS('Płatności'!$D$5:$D$804,'Płatności'!$B$5:$B$804,$A39,'Płatności'!$A$5:$A$804,"&gt;="&amp;DATE('Kategorie'!$B$4,8,1),'Płatności'!$A$5:$A$804,"&lt;"&amp;DATE('Kategorie'!$B$4,9,1)))</f>
        <v>0</v>
      </c>
      <c r="K39" s="31">
        <f>IF($A39="",0,SUMIFS('Płatności'!$D$5:$D$804,'Płatności'!$B$5:$B$804,$A39,'Płatności'!$A$5:$A$804,"&gt;="&amp;DATE('Kategorie'!$B$4,9,1),'Płatności'!$A$5:$A$804,"&lt;"&amp;DATE('Kategorie'!$B$4,10,1)))</f>
        <v>0</v>
      </c>
      <c r="L39" s="31">
        <f>IF($A39="",0,SUMIFS('Płatności'!$D$5:$D$804,'Płatności'!$B$5:$B$804,$A39,'Płatności'!$A$5:$A$804,"&gt;="&amp;DATE('Kategorie'!$B$4,10,1),'Płatności'!$A$5:$A$804,"&lt;"&amp;DATE('Kategorie'!$B$4,11,1)))</f>
        <v>0</v>
      </c>
      <c r="M39" s="31">
        <f>IF($A39="",0,SUMIFS('Płatności'!$D$5:$D$804,'Płatności'!$B$5:$B$804,$A39,'Płatności'!$A$5:$A$804,"&gt;="&amp;DATE('Kategorie'!$B$4,11,1),'Płatności'!$A$5:$A$804,"&lt;"&amp;DATE('Kategorie'!$B$4,12,1)))</f>
        <v>0</v>
      </c>
      <c r="N39" s="31">
        <f>IF($A39="",0,SUMIFS('Płatności'!$D$5:$D$804,'Płatności'!$B$5:$B$804,$A39,'Płatności'!$A$5:$A$804,"&gt;="&amp;DATE('Kategorie'!$B$4,12,1),'Płatności'!$A$5:$A$804,"&lt;"&amp;DATE('Kategorie'!$B$4,13,1)))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IF('Kategorie'!A11="","",'Kategorie'!A11)</f>
        <v>Wynajem</v>
      </c>
      <c r="B40" s="26">
        <f>'Kategorie'!D11</f>
        <v>0</v>
      </c>
      <c r="C40" s="26">
        <f>IF($A40="",0,SUMIFS('Płatności'!$D$5:$D$804,'Płatności'!$B$5:$B$804,$A40,'Płatności'!$A$5:$A$804,"&gt;="&amp;DATE('Kategorie'!$B$4,1,1),'Płatności'!$A$5:$A$804,"&lt;"&amp;DATE('Kategorie'!$B$4,2,1)))</f>
        <v>0</v>
      </c>
      <c r="D40" s="26">
        <f>IF($A40="",0,SUMIFS('Płatności'!$D$5:$D$804,'Płatności'!$B$5:$B$804,$A40,'Płatności'!$A$5:$A$804,"&gt;="&amp;DATE('Kategorie'!$B$4,2,1),'Płatności'!$A$5:$A$804,"&lt;"&amp;DATE('Kategorie'!$B$4,3,1)))</f>
        <v>0</v>
      </c>
      <c r="E40" s="26">
        <f>IF($A40="",0,SUMIFS('Płatności'!$D$5:$D$804,'Płatności'!$B$5:$B$804,$A40,'Płatności'!$A$5:$A$804,"&gt;="&amp;DATE('Kategorie'!$B$4,3,1),'Płatności'!$A$5:$A$804,"&lt;"&amp;DATE('Kategorie'!$B$4,4,1)))</f>
        <v>0</v>
      </c>
      <c r="F40" s="26">
        <f>IF($A40="",0,SUMIFS('Płatności'!$D$5:$D$804,'Płatności'!$B$5:$B$804,$A40,'Płatności'!$A$5:$A$804,"&gt;="&amp;DATE('Kategorie'!$B$4,4,1),'Płatności'!$A$5:$A$804,"&lt;"&amp;DATE('Kategorie'!$B$4,5,1)))</f>
        <v>0</v>
      </c>
      <c r="G40" s="26">
        <f>IF($A40="",0,SUMIFS('Płatności'!$D$5:$D$804,'Płatności'!$B$5:$B$804,$A40,'Płatności'!$A$5:$A$804,"&gt;="&amp;DATE('Kategorie'!$B$4,5,1),'Płatności'!$A$5:$A$804,"&lt;"&amp;DATE('Kategorie'!$B$4,6,1)))</f>
        <v>0</v>
      </c>
      <c r="H40" s="26">
        <f>IF($A40="",0,SUMIFS('Płatności'!$D$5:$D$804,'Płatności'!$B$5:$B$804,$A40,'Płatności'!$A$5:$A$804,"&gt;="&amp;DATE('Kategorie'!$B$4,6,1),'Płatności'!$A$5:$A$804,"&lt;"&amp;DATE('Kategorie'!$B$4,7,1)))</f>
        <v>0</v>
      </c>
      <c r="I40" s="26">
        <f>IF($A40="",0,SUMIFS('Płatności'!$D$5:$D$804,'Płatności'!$B$5:$B$804,$A40,'Płatności'!$A$5:$A$804,"&gt;="&amp;DATE('Kategorie'!$B$4,7,1),'Płatności'!$A$5:$A$804,"&lt;"&amp;DATE('Kategorie'!$B$4,8,1)))</f>
        <v>0</v>
      </c>
      <c r="J40" s="26">
        <f>IF($A40="",0,SUMIFS('Płatności'!$D$5:$D$804,'Płatności'!$B$5:$B$804,$A40,'Płatności'!$A$5:$A$804,"&gt;="&amp;DATE('Kategorie'!$B$4,8,1),'Płatności'!$A$5:$A$804,"&lt;"&amp;DATE('Kategorie'!$B$4,9,1)))</f>
        <v>0</v>
      </c>
      <c r="K40" s="26">
        <f>IF($A40="",0,SUMIFS('Płatności'!$D$5:$D$804,'Płatności'!$B$5:$B$804,$A40,'Płatności'!$A$5:$A$804,"&gt;="&amp;DATE('Kategorie'!$B$4,9,1),'Płatności'!$A$5:$A$804,"&lt;"&amp;DATE('Kategorie'!$B$4,10,1)))</f>
        <v>0</v>
      </c>
      <c r="L40" s="26">
        <f>IF($A40="",0,SUMIFS('Płatności'!$D$5:$D$804,'Płatności'!$B$5:$B$804,$A40,'Płatności'!$A$5:$A$804,"&gt;="&amp;DATE('Kategorie'!$B$4,10,1),'Płatności'!$A$5:$A$804,"&lt;"&amp;DATE('Kategorie'!$B$4,11,1)))</f>
        <v>0</v>
      </c>
      <c r="M40" s="26">
        <f>IF($A40="",0,SUMIFS('Płatności'!$D$5:$D$804,'Płatności'!$B$5:$B$804,$A40,'Płatności'!$A$5:$A$804,"&gt;="&amp;DATE('Kategorie'!$B$4,11,1),'Płatności'!$A$5:$A$804,"&lt;"&amp;DATE('Kategorie'!$B$4,12,1)))</f>
        <v>0</v>
      </c>
      <c r="N40" s="26">
        <f>IF($A40="",0,SUMIFS('Płatności'!$D$5:$D$804,'Płatności'!$B$5:$B$804,$A40,'Płatności'!$A$5:$A$804,"&gt;="&amp;DATE('Kategorie'!$B$4,12,1),'Płatności'!$A$5:$A$804,"&lt;"&amp;DATE('Kategorie'!$B$4,13,1)))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IF('Kategorie'!A12="","",'Kategorie'!A12)</f>
        <v>Inne przychody</v>
      </c>
      <c r="B41" s="31">
        <f>'Kategorie'!D12</f>
        <v>0</v>
      </c>
      <c r="C41" s="31">
        <f>IF($A41="",0,SUMIFS('Płatności'!$D$5:$D$804,'Płatności'!$B$5:$B$804,$A41,'Płatności'!$A$5:$A$804,"&gt;="&amp;DATE('Kategorie'!$B$4,1,1),'Płatności'!$A$5:$A$804,"&lt;"&amp;DATE('Kategorie'!$B$4,2,1)))</f>
        <v>0</v>
      </c>
      <c r="D41" s="31">
        <f>IF($A41="",0,SUMIFS('Płatności'!$D$5:$D$804,'Płatności'!$B$5:$B$804,$A41,'Płatności'!$A$5:$A$804,"&gt;="&amp;DATE('Kategorie'!$B$4,2,1),'Płatności'!$A$5:$A$804,"&lt;"&amp;DATE('Kategorie'!$B$4,3,1)))</f>
        <v>0</v>
      </c>
      <c r="E41" s="31">
        <f>IF($A41="",0,SUMIFS('Płatności'!$D$5:$D$804,'Płatności'!$B$5:$B$804,$A41,'Płatności'!$A$5:$A$804,"&gt;="&amp;DATE('Kategorie'!$B$4,3,1),'Płatności'!$A$5:$A$804,"&lt;"&amp;DATE('Kategorie'!$B$4,4,1)))</f>
        <v>0</v>
      </c>
      <c r="F41" s="31">
        <f>IF($A41="",0,SUMIFS('Płatności'!$D$5:$D$804,'Płatności'!$B$5:$B$804,$A41,'Płatności'!$A$5:$A$804,"&gt;="&amp;DATE('Kategorie'!$B$4,4,1),'Płatności'!$A$5:$A$804,"&lt;"&amp;DATE('Kategorie'!$B$4,5,1)))</f>
        <v>0</v>
      </c>
      <c r="G41" s="31">
        <f>IF($A41="",0,SUMIFS('Płatności'!$D$5:$D$804,'Płatności'!$B$5:$B$804,$A41,'Płatności'!$A$5:$A$804,"&gt;="&amp;DATE('Kategorie'!$B$4,5,1),'Płatności'!$A$5:$A$804,"&lt;"&amp;DATE('Kategorie'!$B$4,6,1)))</f>
        <v>0</v>
      </c>
      <c r="H41" s="31">
        <f>IF($A41="",0,SUMIFS('Płatności'!$D$5:$D$804,'Płatności'!$B$5:$B$804,$A41,'Płatności'!$A$5:$A$804,"&gt;="&amp;DATE('Kategorie'!$B$4,6,1),'Płatności'!$A$5:$A$804,"&lt;"&amp;DATE('Kategorie'!$B$4,7,1)))</f>
        <v>0</v>
      </c>
      <c r="I41" s="31">
        <f>IF($A41="",0,SUMIFS('Płatności'!$D$5:$D$804,'Płatności'!$B$5:$B$804,$A41,'Płatności'!$A$5:$A$804,"&gt;="&amp;DATE('Kategorie'!$B$4,7,1),'Płatności'!$A$5:$A$804,"&lt;"&amp;DATE('Kategorie'!$B$4,8,1)))</f>
        <v>0</v>
      </c>
      <c r="J41" s="31">
        <f>IF($A41="",0,SUMIFS('Płatności'!$D$5:$D$804,'Płatności'!$B$5:$B$804,$A41,'Płatności'!$A$5:$A$804,"&gt;="&amp;DATE('Kategorie'!$B$4,8,1),'Płatności'!$A$5:$A$804,"&lt;"&amp;DATE('Kategorie'!$B$4,9,1)))</f>
        <v>0</v>
      </c>
      <c r="K41" s="31">
        <f>IF($A41="",0,SUMIFS('Płatności'!$D$5:$D$804,'Płatności'!$B$5:$B$804,$A41,'Płatności'!$A$5:$A$804,"&gt;="&amp;DATE('Kategorie'!$B$4,9,1),'Płatności'!$A$5:$A$804,"&lt;"&amp;DATE('Kategorie'!$B$4,10,1)))</f>
        <v>0</v>
      </c>
      <c r="L41" s="31">
        <f>IF($A41="",0,SUMIFS('Płatności'!$D$5:$D$804,'Płatności'!$B$5:$B$804,$A41,'Płatności'!$A$5:$A$804,"&gt;="&amp;DATE('Kategorie'!$B$4,10,1),'Płatności'!$A$5:$A$804,"&lt;"&amp;DATE('Kategorie'!$B$4,11,1)))</f>
        <v>0</v>
      </c>
      <c r="M41" s="31">
        <f>IF($A41="",0,SUMIFS('Płatności'!$D$5:$D$804,'Płatności'!$B$5:$B$804,$A41,'Płatności'!$A$5:$A$804,"&gt;="&amp;DATE('Kategorie'!$B$4,11,1),'Płatności'!$A$5:$A$804,"&lt;"&amp;DATE('Kategorie'!$B$4,12,1)))</f>
        <v>0</v>
      </c>
      <c r="N41" s="31">
        <f>IF($A41="",0,SUMIFS('Płatności'!$D$5:$D$804,'Płatności'!$B$5:$B$804,$A41,'Płatności'!$A$5:$A$804,"&gt;="&amp;DATE('Kategorie'!$B$4,12,1),'Płatności'!$A$5:$A$804,"&lt;"&amp;DATE('Kategorie'!$B$4,13,1)))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IF('Kategorie'!A13="","",'Kategorie'!A13)</f>
        <v>Mieszkanie (czynsz / kredyt)</v>
      </c>
      <c r="B42" s="26">
        <f>'Kategorie'!D13</f>
        <v>0</v>
      </c>
      <c r="C42" s="26">
        <f>IF($A42="",0,SUMIFS('Płatności'!$D$5:$D$804,'Płatności'!$B$5:$B$804,$A42,'Płatności'!$A$5:$A$804,"&gt;="&amp;DATE('Kategorie'!$B$4,1,1),'Płatności'!$A$5:$A$804,"&lt;"&amp;DATE('Kategorie'!$B$4,2,1)))</f>
        <v>3200</v>
      </c>
      <c r="D42" s="26">
        <f>IF($A42="",0,SUMIFS('Płatności'!$D$5:$D$804,'Płatności'!$B$5:$B$804,$A42,'Płatności'!$A$5:$A$804,"&gt;="&amp;DATE('Kategorie'!$B$4,2,1),'Płatności'!$A$5:$A$804,"&lt;"&amp;DATE('Kategorie'!$B$4,3,1)))</f>
        <v>0</v>
      </c>
      <c r="E42" s="26">
        <f>IF($A42="",0,SUMIFS('Płatności'!$D$5:$D$804,'Płatności'!$B$5:$B$804,$A42,'Płatności'!$A$5:$A$804,"&gt;="&amp;DATE('Kategorie'!$B$4,3,1),'Płatności'!$A$5:$A$804,"&lt;"&amp;DATE('Kategorie'!$B$4,4,1)))</f>
        <v>0</v>
      </c>
      <c r="F42" s="26">
        <f>IF($A42="",0,SUMIFS('Płatności'!$D$5:$D$804,'Płatności'!$B$5:$B$804,$A42,'Płatności'!$A$5:$A$804,"&gt;="&amp;DATE('Kategorie'!$B$4,4,1),'Płatności'!$A$5:$A$804,"&lt;"&amp;DATE('Kategorie'!$B$4,5,1)))</f>
        <v>0</v>
      </c>
      <c r="G42" s="26">
        <f>IF($A42="",0,SUMIFS('Płatności'!$D$5:$D$804,'Płatności'!$B$5:$B$804,$A42,'Płatności'!$A$5:$A$804,"&gt;="&amp;DATE('Kategorie'!$B$4,5,1),'Płatności'!$A$5:$A$804,"&lt;"&amp;DATE('Kategorie'!$B$4,6,1)))</f>
        <v>0</v>
      </c>
      <c r="H42" s="26">
        <f>IF($A42="",0,SUMIFS('Płatności'!$D$5:$D$804,'Płatności'!$B$5:$B$804,$A42,'Płatności'!$A$5:$A$804,"&gt;="&amp;DATE('Kategorie'!$B$4,6,1),'Płatności'!$A$5:$A$804,"&lt;"&amp;DATE('Kategorie'!$B$4,7,1)))</f>
        <v>0</v>
      </c>
      <c r="I42" s="26">
        <f>IF($A42="",0,SUMIFS('Płatności'!$D$5:$D$804,'Płatności'!$B$5:$B$804,$A42,'Płatności'!$A$5:$A$804,"&gt;="&amp;DATE('Kategorie'!$B$4,7,1),'Płatności'!$A$5:$A$804,"&lt;"&amp;DATE('Kategorie'!$B$4,8,1)))</f>
        <v>0</v>
      </c>
      <c r="J42" s="26">
        <f>IF($A42="",0,SUMIFS('Płatności'!$D$5:$D$804,'Płatności'!$B$5:$B$804,$A42,'Płatności'!$A$5:$A$804,"&gt;="&amp;DATE('Kategorie'!$B$4,8,1),'Płatności'!$A$5:$A$804,"&lt;"&amp;DATE('Kategorie'!$B$4,9,1)))</f>
        <v>0</v>
      </c>
      <c r="K42" s="26">
        <f>IF($A42="",0,SUMIFS('Płatności'!$D$5:$D$804,'Płatności'!$B$5:$B$804,$A42,'Płatności'!$A$5:$A$804,"&gt;="&amp;DATE('Kategorie'!$B$4,9,1),'Płatności'!$A$5:$A$804,"&lt;"&amp;DATE('Kategorie'!$B$4,10,1)))</f>
        <v>0</v>
      </c>
      <c r="L42" s="26">
        <f>IF($A42="",0,SUMIFS('Płatności'!$D$5:$D$804,'Płatności'!$B$5:$B$804,$A42,'Płatności'!$A$5:$A$804,"&gt;="&amp;DATE('Kategorie'!$B$4,10,1),'Płatności'!$A$5:$A$804,"&lt;"&amp;DATE('Kategorie'!$B$4,11,1)))</f>
        <v>0</v>
      </c>
      <c r="M42" s="26">
        <f>IF($A42="",0,SUMIFS('Płatności'!$D$5:$D$804,'Płatności'!$B$5:$B$804,$A42,'Płatności'!$A$5:$A$804,"&gt;="&amp;DATE('Kategorie'!$B$4,11,1),'Płatności'!$A$5:$A$804,"&lt;"&amp;DATE('Kategorie'!$B$4,12,1)))</f>
        <v>0</v>
      </c>
      <c r="N42" s="26">
        <f>IF($A42="",0,SUMIFS('Płatności'!$D$5:$D$804,'Płatności'!$B$5:$B$804,$A42,'Płatności'!$A$5:$A$804,"&gt;="&amp;DATE('Kategorie'!$B$4,12,1),'Płatności'!$A$5:$A$804,"&lt;"&amp;DATE('Kategorie'!$B$4,13,1)))</f>
        <v>0</v>
      </c>
      <c r="O42" s="27">
        <f>SUM(C42:N42)</f>
        <v>3200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IF('Kategorie'!A14="","",'Kategorie'!A14)</f>
        <v>Energia i woda</v>
      </c>
      <c r="B43" s="31">
        <f>'Kategorie'!D14</f>
        <v>0</v>
      </c>
      <c r="C43" s="31">
        <f>IF($A43="",0,SUMIFS('Płatności'!$D$5:$D$804,'Płatności'!$B$5:$B$804,$A43,'Płatności'!$A$5:$A$804,"&gt;="&amp;DATE('Kategorie'!$B$4,1,1),'Płatności'!$A$5:$A$804,"&lt;"&amp;DATE('Kategorie'!$B$4,2,1)))</f>
        <v>520</v>
      </c>
      <c r="D43" s="31">
        <f>IF($A43="",0,SUMIFS('Płatności'!$D$5:$D$804,'Płatności'!$B$5:$B$804,$A43,'Płatności'!$A$5:$A$804,"&gt;="&amp;DATE('Kategorie'!$B$4,2,1),'Płatności'!$A$5:$A$804,"&lt;"&amp;DATE('Kategorie'!$B$4,3,1)))</f>
        <v>0</v>
      </c>
      <c r="E43" s="31">
        <f>IF($A43="",0,SUMIFS('Płatności'!$D$5:$D$804,'Płatności'!$B$5:$B$804,$A43,'Płatności'!$A$5:$A$804,"&gt;="&amp;DATE('Kategorie'!$B$4,3,1),'Płatności'!$A$5:$A$804,"&lt;"&amp;DATE('Kategorie'!$B$4,4,1)))</f>
        <v>0</v>
      </c>
      <c r="F43" s="31">
        <f>IF($A43="",0,SUMIFS('Płatności'!$D$5:$D$804,'Płatności'!$B$5:$B$804,$A43,'Płatności'!$A$5:$A$804,"&gt;="&amp;DATE('Kategorie'!$B$4,4,1),'Płatności'!$A$5:$A$804,"&lt;"&amp;DATE('Kategorie'!$B$4,5,1)))</f>
        <v>0</v>
      </c>
      <c r="G43" s="31">
        <f>IF($A43="",0,SUMIFS('Płatności'!$D$5:$D$804,'Płatności'!$B$5:$B$804,$A43,'Płatności'!$A$5:$A$804,"&gt;="&amp;DATE('Kategorie'!$B$4,5,1),'Płatności'!$A$5:$A$804,"&lt;"&amp;DATE('Kategorie'!$B$4,6,1)))</f>
        <v>0</v>
      </c>
      <c r="H43" s="31">
        <f>IF($A43="",0,SUMIFS('Płatności'!$D$5:$D$804,'Płatności'!$B$5:$B$804,$A43,'Płatności'!$A$5:$A$804,"&gt;="&amp;DATE('Kategorie'!$B$4,6,1),'Płatności'!$A$5:$A$804,"&lt;"&amp;DATE('Kategorie'!$B$4,7,1)))</f>
        <v>0</v>
      </c>
      <c r="I43" s="31">
        <f>IF($A43="",0,SUMIFS('Płatności'!$D$5:$D$804,'Płatności'!$B$5:$B$804,$A43,'Płatności'!$A$5:$A$804,"&gt;="&amp;DATE('Kategorie'!$B$4,7,1),'Płatności'!$A$5:$A$804,"&lt;"&amp;DATE('Kategorie'!$B$4,8,1)))</f>
        <v>0</v>
      </c>
      <c r="J43" s="31">
        <f>IF($A43="",0,SUMIFS('Płatności'!$D$5:$D$804,'Płatności'!$B$5:$B$804,$A43,'Płatności'!$A$5:$A$804,"&gt;="&amp;DATE('Kategorie'!$B$4,8,1),'Płatności'!$A$5:$A$804,"&lt;"&amp;DATE('Kategorie'!$B$4,9,1)))</f>
        <v>0</v>
      </c>
      <c r="K43" s="31">
        <f>IF($A43="",0,SUMIFS('Płatności'!$D$5:$D$804,'Płatności'!$B$5:$B$804,$A43,'Płatności'!$A$5:$A$804,"&gt;="&amp;DATE('Kategorie'!$B$4,9,1),'Płatności'!$A$5:$A$804,"&lt;"&amp;DATE('Kategorie'!$B$4,10,1)))</f>
        <v>0</v>
      </c>
      <c r="L43" s="31">
        <f>IF($A43="",0,SUMIFS('Płatności'!$D$5:$D$804,'Płatności'!$B$5:$B$804,$A43,'Płatności'!$A$5:$A$804,"&gt;="&amp;DATE('Kategorie'!$B$4,10,1),'Płatności'!$A$5:$A$804,"&lt;"&amp;DATE('Kategorie'!$B$4,11,1)))</f>
        <v>0</v>
      </c>
      <c r="M43" s="31">
        <f>IF($A43="",0,SUMIFS('Płatności'!$D$5:$D$804,'Płatności'!$B$5:$B$804,$A43,'Płatności'!$A$5:$A$804,"&gt;="&amp;DATE('Kategorie'!$B$4,11,1),'Płatności'!$A$5:$A$804,"&lt;"&amp;DATE('Kategorie'!$B$4,12,1)))</f>
        <v>0</v>
      </c>
      <c r="N43" s="31">
        <f>IF($A43="",0,SUMIFS('Płatności'!$D$5:$D$804,'Płatności'!$B$5:$B$804,$A43,'Płatności'!$A$5:$A$804,"&gt;="&amp;DATE('Kategorie'!$B$4,12,1),'Płatności'!$A$5:$A$804,"&lt;"&amp;DATE('Kategorie'!$B$4,13,1)))</f>
        <v>0</v>
      </c>
      <c r="O43" s="32">
        <f>SUM(C43:N43)</f>
        <v>520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IF('Kategorie'!A15="","",'Kategorie'!A15)</f>
        <v>Jedzenie</v>
      </c>
      <c r="B44" s="26">
        <f>'Kategorie'!D15</f>
        <v>0</v>
      </c>
      <c r="C44" s="26">
        <f>IF($A44="",0,SUMIFS('Płatności'!$D$5:$D$804,'Płatności'!$B$5:$B$804,$A44,'Płatności'!$A$5:$A$804,"&gt;="&amp;DATE('Kategorie'!$B$4,1,1),'Płatności'!$A$5:$A$804,"&lt;"&amp;DATE('Kategorie'!$B$4,2,1)))</f>
        <v>731.5</v>
      </c>
      <c r="D44" s="26">
        <f>IF($A44="",0,SUMIFS('Płatności'!$D$5:$D$804,'Płatności'!$B$5:$B$804,$A44,'Płatności'!$A$5:$A$804,"&gt;="&amp;DATE('Kategorie'!$B$4,2,1),'Płatności'!$A$5:$A$804,"&lt;"&amp;DATE('Kategorie'!$B$4,3,1)))</f>
        <v>0</v>
      </c>
      <c r="E44" s="26">
        <f>IF($A44="",0,SUMIFS('Płatności'!$D$5:$D$804,'Płatności'!$B$5:$B$804,$A44,'Płatności'!$A$5:$A$804,"&gt;="&amp;DATE('Kategorie'!$B$4,3,1),'Płatności'!$A$5:$A$804,"&lt;"&amp;DATE('Kategorie'!$B$4,4,1)))</f>
        <v>0</v>
      </c>
      <c r="F44" s="26">
        <f>IF($A44="",0,SUMIFS('Płatności'!$D$5:$D$804,'Płatności'!$B$5:$B$804,$A44,'Płatności'!$A$5:$A$804,"&gt;="&amp;DATE('Kategorie'!$B$4,4,1),'Płatności'!$A$5:$A$804,"&lt;"&amp;DATE('Kategorie'!$B$4,5,1)))</f>
        <v>0</v>
      </c>
      <c r="G44" s="26">
        <f>IF($A44="",0,SUMIFS('Płatności'!$D$5:$D$804,'Płatności'!$B$5:$B$804,$A44,'Płatności'!$A$5:$A$804,"&gt;="&amp;DATE('Kategorie'!$B$4,5,1),'Płatności'!$A$5:$A$804,"&lt;"&amp;DATE('Kategorie'!$B$4,6,1)))</f>
        <v>0</v>
      </c>
      <c r="H44" s="26">
        <f>IF($A44="",0,SUMIFS('Płatności'!$D$5:$D$804,'Płatności'!$B$5:$B$804,$A44,'Płatności'!$A$5:$A$804,"&gt;="&amp;DATE('Kategorie'!$B$4,6,1),'Płatności'!$A$5:$A$804,"&lt;"&amp;DATE('Kategorie'!$B$4,7,1)))</f>
        <v>0</v>
      </c>
      <c r="I44" s="26">
        <f>IF($A44="",0,SUMIFS('Płatności'!$D$5:$D$804,'Płatności'!$B$5:$B$804,$A44,'Płatności'!$A$5:$A$804,"&gt;="&amp;DATE('Kategorie'!$B$4,7,1),'Płatności'!$A$5:$A$804,"&lt;"&amp;DATE('Kategorie'!$B$4,8,1)))</f>
        <v>0</v>
      </c>
      <c r="J44" s="26">
        <f>IF($A44="",0,SUMIFS('Płatności'!$D$5:$D$804,'Płatności'!$B$5:$B$804,$A44,'Płatności'!$A$5:$A$804,"&gt;="&amp;DATE('Kategorie'!$B$4,8,1),'Płatności'!$A$5:$A$804,"&lt;"&amp;DATE('Kategorie'!$B$4,9,1)))</f>
        <v>0</v>
      </c>
      <c r="K44" s="26">
        <f>IF($A44="",0,SUMIFS('Płatności'!$D$5:$D$804,'Płatności'!$B$5:$B$804,$A44,'Płatności'!$A$5:$A$804,"&gt;="&amp;DATE('Kategorie'!$B$4,9,1),'Płatności'!$A$5:$A$804,"&lt;"&amp;DATE('Kategorie'!$B$4,10,1)))</f>
        <v>0</v>
      </c>
      <c r="L44" s="26">
        <f>IF($A44="",0,SUMIFS('Płatności'!$D$5:$D$804,'Płatności'!$B$5:$B$804,$A44,'Płatności'!$A$5:$A$804,"&gt;="&amp;DATE('Kategorie'!$B$4,10,1),'Płatności'!$A$5:$A$804,"&lt;"&amp;DATE('Kategorie'!$B$4,11,1)))</f>
        <v>0</v>
      </c>
      <c r="M44" s="26">
        <f>IF($A44="",0,SUMIFS('Płatności'!$D$5:$D$804,'Płatności'!$B$5:$B$804,$A44,'Płatności'!$A$5:$A$804,"&gt;="&amp;DATE('Kategorie'!$B$4,11,1),'Płatności'!$A$5:$A$804,"&lt;"&amp;DATE('Kategorie'!$B$4,12,1)))</f>
        <v>0</v>
      </c>
      <c r="N44" s="26">
        <f>IF($A44="",0,SUMIFS('Płatności'!$D$5:$D$804,'Płatności'!$B$5:$B$804,$A44,'Płatności'!$A$5:$A$804,"&gt;="&amp;DATE('Kategorie'!$B$4,12,1),'Płatności'!$A$5:$A$804,"&lt;"&amp;DATE('Kategorie'!$B$4,13,1)))</f>
        <v>0</v>
      </c>
      <c r="O44" s="27">
        <f>SUM(C44:N44)</f>
        <v>731.5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IF('Kategorie'!A16="","",'Kategorie'!A16)</f>
        <v>Transport i samochód</v>
      </c>
      <c r="B45" s="31">
        <f>'Kategorie'!D16</f>
        <v>0</v>
      </c>
      <c r="C45" s="31">
        <f>IF($A45="",0,SUMIFS('Płatności'!$D$5:$D$804,'Płatności'!$B$5:$B$804,$A45,'Płatności'!$A$5:$A$804,"&gt;="&amp;DATE('Kategorie'!$B$4,1,1),'Płatności'!$A$5:$A$804,"&lt;"&amp;DATE('Kategorie'!$B$4,2,1)))</f>
        <v>260</v>
      </c>
      <c r="D45" s="31">
        <f>IF($A45="",0,SUMIFS('Płatności'!$D$5:$D$804,'Płatności'!$B$5:$B$804,$A45,'Płatności'!$A$5:$A$804,"&gt;="&amp;DATE('Kategorie'!$B$4,2,1),'Płatności'!$A$5:$A$804,"&lt;"&amp;DATE('Kategorie'!$B$4,3,1)))</f>
        <v>0</v>
      </c>
      <c r="E45" s="31">
        <f>IF($A45="",0,SUMIFS('Płatności'!$D$5:$D$804,'Płatności'!$B$5:$B$804,$A45,'Płatności'!$A$5:$A$804,"&gt;="&amp;DATE('Kategorie'!$B$4,3,1),'Płatności'!$A$5:$A$804,"&lt;"&amp;DATE('Kategorie'!$B$4,4,1)))</f>
        <v>0</v>
      </c>
      <c r="F45" s="31">
        <f>IF($A45="",0,SUMIFS('Płatności'!$D$5:$D$804,'Płatności'!$B$5:$B$804,$A45,'Płatności'!$A$5:$A$804,"&gt;="&amp;DATE('Kategorie'!$B$4,4,1),'Płatności'!$A$5:$A$804,"&lt;"&amp;DATE('Kategorie'!$B$4,5,1)))</f>
        <v>0</v>
      </c>
      <c r="G45" s="31">
        <f>IF($A45="",0,SUMIFS('Płatności'!$D$5:$D$804,'Płatności'!$B$5:$B$804,$A45,'Płatności'!$A$5:$A$804,"&gt;="&amp;DATE('Kategorie'!$B$4,5,1),'Płatności'!$A$5:$A$804,"&lt;"&amp;DATE('Kategorie'!$B$4,6,1)))</f>
        <v>0</v>
      </c>
      <c r="H45" s="31">
        <f>IF($A45="",0,SUMIFS('Płatności'!$D$5:$D$804,'Płatności'!$B$5:$B$804,$A45,'Płatności'!$A$5:$A$804,"&gt;="&amp;DATE('Kategorie'!$B$4,6,1),'Płatności'!$A$5:$A$804,"&lt;"&amp;DATE('Kategorie'!$B$4,7,1)))</f>
        <v>0</v>
      </c>
      <c r="I45" s="31">
        <f>IF($A45="",0,SUMIFS('Płatności'!$D$5:$D$804,'Płatności'!$B$5:$B$804,$A45,'Płatności'!$A$5:$A$804,"&gt;="&amp;DATE('Kategorie'!$B$4,7,1),'Płatności'!$A$5:$A$804,"&lt;"&amp;DATE('Kategorie'!$B$4,8,1)))</f>
        <v>0</v>
      </c>
      <c r="J45" s="31">
        <f>IF($A45="",0,SUMIFS('Płatności'!$D$5:$D$804,'Płatności'!$B$5:$B$804,$A45,'Płatności'!$A$5:$A$804,"&gt;="&amp;DATE('Kategorie'!$B$4,8,1),'Płatności'!$A$5:$A$804,"&lt;"&amp;DATE('Kategorie'!$B$4,9,1)))</f>
        <v>0</v>
      </c>
      <c r="K45" s="31">
        <f>IF($A45="",0,SUMIFS('Płatności'!$D$5:$D$804,'Płatności'!$B$5:$B$804,$A45,'Płatności'!$A$5:$A$804,"&gt;="&amp;DATE('Kategorie'!$B$4,9,1),'Płatności'!$A$5:$A$804,"&lt;"&amp;DATE('Kategorie'!$B$4,10,1)))</f>
        <v>0</v>
      </c>
      <c r="L45" s="31">
        <f>IF($A45="",0,SUMIFS('Płatności'!$D$5:$D$804,'Płatności'!$B$5:$B$804,$A45,'Płatności'!$A$5:$A$804,"&gt;="&amp;DATE('Kategorie'!$B$4,10,1),'Płatności'!$A$5:$A$804,"&lt;"&amp;DATE('Kategorie'!$B$4,11,1)))</f>
        <v>0</v>
      </c>
      <c r="M45" s="31">
        <f>IF($A45="",0,SUMIFS('Płatności'!$D$5:$D$804,'Płatności'!$B$5:$B$804,$A45,'Płatności'!$A$5:$A$804,"&gt;="&amp;DATE('Kategorie'!$B$4,11,1),'Płatności'!$A$5:$A$804,"&lt;"&amp;DATE('Kategorie'!$B$4,12,1)))</f>
        <v>0</v>
      </c>
      <c r="N45" s="31">
        <f>IF($A45="",0,SUMIFS('Płatności'!$D$5:$D$804,'Płatności'!$B$5:$B$804,$A45,'Płatności'!$A$5:$A$804,"&gt;="&amp;DATE('Kategorie'!$B$4,12,1),'Płatności'!$A$5:$A$804,"&lt;"&amp;DATE('Kategorie'!$B$4,13,1)))</f>
        <v>0</v>
      </c>
      <c r="O45" s="32">
        <f>SUM(C45:N45)</f>
        <v>260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IF('Kategorie'!A17="","",'Kategorie'!A17)</f>
        <v>Telefon i internet</v>
      </c>
      <c r="B46" s="26">
        <f>'Kategorie'!D17</f>
        <v>0</v>
      </c>
      <c r="C46" s="26">
        <f>IF($A46="",0,SUMIFS('Płatności'!$D$5:$D$804,'Płatności'!$B$5:$B$804,$A46,'Płatności'!$A$5:$A$804,"&gt;="&amp;DATE('Kategorie'!$B$4,1,1),'Płatności'!$A$5:$A$804,"&lt;"&amp;DATE('Kategorie'!$B$4,2,1)))</f>
        <v>150</v>
      </c>
      <c r="D46" s="26">
        <f>IF($A46="",0,SUMIFS('Płatności'!$D$5:$D$804,'Płatności'!$B$5:$B$804,$A46,'Płatności'!$A$5:$A$804,"&gt;="&amp;DATE('Kategorie'!$B$4,2,1),'Płatności'!$A$5:$A$804,"&lt;"&amp;DATE('Kategorie'!$B$4,3,1)))</f>
        <v>0</v>
      </c>
      <c r="E46" s="26">
        <f>IF($A46="",0,SUMIFS('Płatności'!$D$5:$D$804,'Płatności'!$B$5:$B$804,$A46,'Płatności'!$A$5:$A$804,"&gt;="&amp;DATE('Kategorie'!$B$4,3,1),'Płatności'!$A$5:$A$804,"&lt;"&amp;DATE('Kategorie'!$B$4,4,1)))</f>
        <v>0</v>
      </c>
      <c r="F46" s="26">
        <f>IF($A46="",0,SUMIFS('Płatności'!$D$5:$D$804,'Płatności'!$B$5:$B$804,$A46,'Płatności'!$A$5:$A$804,"&gt;="&amp;DATE('Kategorie'!$B$4,4,1),'Płatności'!$A$5:$A$804,"&lt;"&amp;DATE('Kategorie'!$B$4,5,1)))</f>
        <v>0</v>
      </c>
      <c r="G46" s="26">
        <f>IF($A46="",0,SUMIFS('Płatności'!$D$5:$D$804,'Płatności'!$B$5:$B$804,$A46,'Płatności'!$A$5:$A$804,"&gt;="&amp;DATE('Kategorie'!$B$4,5,1),'Płatności'!$A$5:$A$804,"&lt;"&amp;DATE('Kategorie'!$B$4,6,1)))</f>
        <v>0</v>
      </c>
      <c r="H46" s="26">
        <f>IF($A46="",0,SUMIFS('Płatności'!$D$5:$D$804,'Płatności'!$B$5:$B$804,$A46,'Płatności'!$A$5:$A$804,"&gt;="&amp;DATE('Kategorie'!$B$4,6,1),'Płatności'!$A$5:$A$804,"&lt;"&amp;DATE('Kategorie'!$B$4,7,1)))</f>
        <v>0</v>
      </c>
      <c r="I46" s="26">
        <f>IF($A46="",0,SUMIFS('Płatności'!$D$5:$D$804,'Płatności'!$B$5:$B$804,$A46,'Płatności'!$A$5:$A$804,"&gt;="&amp;DATE('Kategorie'!$B$4,7,1),'Płatności'!$A$5:$A$804,"&lt;"&amp;DATE('Kategorie'!$B$4,8,1)))</f>
        <v>0</v>
      </c>
      <c r="J46" s="26">
        <f>IF($A46="",0,SUMIFS('Płatności'!$D$5:$D$804,'Płatności'!$B$5:$B$804,$A46,'Płatności'!$A$5:$A$804,"&gt;="&amp;DATE('Kategorie'!$B$4,8,1),'Płatności'!$A$5:$A$804,"&lt;"&amp;DATE('Kategorie'!$B$4,9,1)))</f>
        <v>0</v>
      </c>
      <c r="K46" s="26">
        <f>IF($A46="",0,SUMIFS('Płatności'!$D$5:$D$804,'Płatności'!$B$5:$B$804,$A46,'Płatności'!$A$5:$A$804,"&gt;="&amp;DATE('Kategorie'!$B$4,9,1),'Płatności'!$A$5:$A$804,"&lt;"&amp;DATE('Kategorie'!$B$4,10,1)))</f>
        <v>0</v>
      </c>
      <c r="L46" s="26">
        <f>IF($A46="",0,SUMIFS('Płatności'!$D$5:$D$804,'Płatności'!$B$5:$B$804,$A46,'Płatności'!$A$5:$A$804,"&gt;="&amp;DATE('Kategorie'!$B$4,10,1),'Płatności'!$A$5:$A$804,"&lt;"&amp;DATE('Kategorie'!$B$4,11,1)))</f>
        <v>0</v>
      </c>
      <c r="M46" s="26">
        <f>IF($A46="",0,SUMIFS('Płatności'!$D$5:$D$804,'Płatności'!$B$5:$B$804,$A46,'Płatności'!$A$5:$A$804,"&gt;="&amp;DATE('Kategorie'!$B$4,11,1),'Płatności'!$A$5:$A$804,"&lt;"&amp;DATE('Kategorie'!$B$4,12,1)))</f>
        <v>0</v>
      </c>
      <c r="N46" s="26">
        <f>IF($A46="",0,SUMIFS('Płatności'!$D$5:$D$804,'Płatności'!$B$5:$B$804,$A46,'Płatności'!$A$5:$A$804,"&gt;="&amp;DATE('Kategorie'!$B$4,12,1),'Płatności'!$A$5:$A$804,"&lt;"&amp;DATE('Kategorie'!$B$4,13,1)))</f>
        <v>0</v>
      </c>
      <c r="O46" s="27">
        <f>SUM(C46:N46)</f>
        <v>150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IF('Kategorie'!A18="","",'Kategorie'!A18)</f>
        <v>Ubezpieczenia</v>
      </c>
      <c r="B47" s="31">
        <f>'Kategorie'!D18</f>
        <v>0</v>
      </c>
      <c r="C47" s="31">
        <f>IF($A47="",0,SUMIFS('Płatności'!$D$5:$D$804,'Płatności'!$B$5:$B$804,$A47,'Płatności'!$A$5:$A$804,"&gt;="&amp;DATE('Kategorie'!$B$4,1,1),'Płatności'!$A$5:$A$804,"&lt;"&amp;DATE('Kategorie'!$B$4,2,1)))</f>
        <v>0</v>
      </c>
      <c r="D47" s="31">
        <f>IF($A47="",0,SUMIFS('Płatności'!$D$5:$D$804,'Płatności'!$B$5:$B$804,$A47,'Płatności'!$A$5:$A$804,"&gt;="&amp;DATE('Kategorie'!$B$4,2,1),'Płatności'!$A$5:$A$804,"&lt;"&amp;DATE('Kategorie'!$B$4,3,1)))</f>
        <v>0</v>
      </c>
      <c r="E47" s="31">
        <f>IF($A47="",0,SUMIFS('Płatności'!$D$5:$D$804,'Płatności'!$B$5:$B$804,$A47,'Płatności'!$A$5:$A$804,"&gt;="&amp;DATE('Kategorie'!$B$4,3,1),'Płatności'!$A$5:$A$804,"&lt;"&amp;DATE('Kategorie'!$B$4,4,1)))</f>
        <v>0</v>
      </c>
      <c r="F47" s="31">
        <f>IF($A47="",0,SUMIFS('Płatności'!$D$5:$D$804,'Płatności'!$B$5:$B$804,$A47,'Płatności'!$A$5:$A$804,"&gt;="&amp;DATE('Kategorie'!$B$4,4,1),'Płatności'!$A$5:$A$804,"&lt;"&amp;DATE('Kategorie'!$B$4,5,1)))</f>
        <v>0</v>
      </c>
      <c r="G47" s="31">
        <f>IF($A47="",0,SUMIFS('Płatności'!$D$5:$D$804,'Płatności'!$B$5:$B$804,$A47,'Płatności'!$A$5:$A$804,"&gt;="&amp;DATE('Kategorie'!$B$4,5,1),'Płatności'!$A$5:$A$804,"&lt;"&amp;DATE('Kategorie'!$B$4,6,1)))</f>
        <v>0</v>
      </c>
      <c r="H47" s="31">
        <f>IF($A47="",0,SUMIFS('Płatności'!$D$5:$D$804,'Płatności'!$B$5:$B$804,$A47,'Płatności'!$A$5:$A$804,"&gt;="&amp;DATE('Kategorie'!$B$4,6,1),'Płatności'!$A$5:$A$804,"&lt;"&amp;DATE('Kategorie'!$B$4,7,1)))</f>
        <v>0</v>
      </c>
      <c r="I47" s="31">
        <f>IF($A47="",0,SUMIFS('Płatności'!$D$5:$D$804,'Płatności'!$B$5:$B$804,$A47,'Płatności'!$A$5:$A$804,"&gt;="&amp;DATE('Kategorie'!$B$4,7,1),'Płatności'!$A$5:$A$804,"&lt;"&amp;DATE('Kategorie'!$B$4,8,1)))</f>
        <v>0</v>
      </c>
      <c r="J47" s="31">
        <f>IF($A47="",0,SUMIFS('Płatności'!$D$5:$D$804,'Płatności'!$B$5:$B$804,$A47,'Płatności'!$A$5:$A$804,"&gt;="&amp;DATE('Kategorie'!$B$4,8,1),'Płatności'!$A$5:$A$804,"&lt;"&amp;DATE('Kategorie'!$B$4,9,1)))</f>
        <v>0</v>
      </c>
      <c r="K47" s="31">
        <f>IF($A47="",0,SUMIFS('Płatności'!$D$5:$D$804,'Płatności'!$B$5:$B$804,$A47,'Płatności'!$A$5:$A$804,"&gt;="&amp;DATE('Kategorie'!$B$4,9,1),'Płatności'!$A$5:$A$804,"&lt;"&amp;DATE('Kategorie'!$B$4,10,1)))</f>
        <v>0</v>
      </c>
      <c r="L47" s="31">
        <f>IF($A47="",0,SUMIFS('Płatności'!$D$5:$D$804,'Płatności'!$B$5:$B$804,$A47,'Płatności'!$A$5:$A$804,"&gt;="&amp;DATE('Kategorie'!$B$4,10,1),'Płatności'!$A$5:$A$804,"&lt;"&amp;DATE('Kategorie'!$B$4,11,1)))</f>
        <v>0</v>
      </c>
      <c r="M47" s="31">
        <f>IF($A47="",0,SUMIFS('Płatności'!$D$5:$D$804,'Płatności'!$B$5:$B$804,$A47,'Płatności'!$A$5:$A$804,"&gt;="&amp;DATE('Kategorie'!$B$4,11,1),'Płatności'!$A$5:$A$804,"&lt;"&amp;DATE('Kategorie'!$B$4,12,1)))</f>
        <v>0</v>
      </c>
      <c r="N47" s="31">
        <f>IF($A47="",0,SUMIFS('Płatności'!$D$5:$D$804,'Płatności'!$B$5:$B$804,$A47,'Płatności'!$A$5:$A$804,"&gt;="&amp;DATE('Kategorie'!$B$4,12,1),'Płatności'!$A$5:$A$804,"&lt;"&amp;DATE('Kategorie'!$B$4,13,1)))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IF('Kategorie'!A19="","",'Kategorie'!A19)</f>
        <v>Zdrowie</v>
      </c>
      <c r="B48" s="26">
        <f>'Kategorie'!D19</f>
        <v>0</v>
      </c>
      <c r="C48" s="26">
        <f>IF($A48="",0,SUMIFS('Płatności'!$D$5:$D$804,'Płatności'!$B$5:$B$804,$A48,'Płatności'!$A$5:$A$804,"&gt;="&amp;DATE('Kategorie'!$B$4,1,1),'Płatności'!$A$5:$A$804,"&lt;"&amp;DATE('Kategorie'!$B$4,2,1)))</f>
        <v>0</v>
      </c>
      <c r="D48" s="26">
        <f>IF($A48="",0,SUMIFS('Płatności'!$D$5:$D$804,'Płatności'!$B$5:$B$804,$A48,'Płatności'!$A$5:$A$804,"&gt;="&amp;DATE('Kategorie'!$B$4,2,1),'Płatności'!$A$5:$A$804,"&lt;"&amp;DATE('Kategorie'!$B$4,3,1)))</f>
        <v>0</v>
      </c>
      <c r="E48" s="26">
        <f>IF($A48="",0,SUMIFS('Płatności'!$D$5:$D$804,'Płatności'!$B$5:$B$804,$A48,'Płatności'!$A$5:$A$804,"&gt;="&amp;DATE('Kategorie'!$B$4,3,1),'Płatności'!$A$5:$A$804,"&lt;"&amp;DATE('Kategorie'!$B$4,4,1)))</f>
        <v>0</v>
      </c>
      <c r="F48" s="26">
        <f>IF($A48="",0,SUMIFS('Płatności'!$D$5:$D$804,'Płatności'!$B$5:$B$804,$A48,'Płatności'!$A$5:$A$804,"&gt;="&amp;DATE('Kategorie'!$B$4,4,1),'Płatności'!$A$5:$A$804,"&lt;"&amp;DATE('Kategorie'!$B$4,5,1)))</f>
        <v>0</v>
      </c>
      <c r="G48" s="26">
        <f>IF($A48="",0,SUMIFS('Płatności'!$D$5:$D$804,'Płatności'!$B$5:$B$804,$A48,'Płatności'!$A$5:$A$804,"&gt;="&amp;DATE('Kategorie'!$B$4,5,1),'Płatności'!$A$5:$A$804,"&lt;"&amp;DATE('Kategorie'!$B$4,6,1)))</f>
        <v>0</v>
      </c>
      <c r="H48" s="26">
        <f>IF($A48="",0,SUMIFS('Płatności'!$D$5:$D$804,'Płatności'!$B$5:$B$804,$A48,'Płatności'!$A$5:$A$804,"&gt;="&amp;DATE('Kategorie'!$B$4,6,1),'Płatności'!$A$5:$A$804,"&lt;"&amp;DATE('Kategorie'!$B$4,7,1)))</f>
        <v>0</v>
      </c>
      <c r="I48" s="26">
        <f>IF($A48="",0,SUMIFS('Płatności'!$D$5:$D$804,'Płatności'!$B$5:$B$804,$A48,'Płatności'!$A$5:$A$804,"&gt;="&amp;DATE('Kategorie'!$B$4,7,1),'Płatności'!$A$5:$A$804,"&lt;"&amp;DATE('Kategorie'!$B$4,8,1)))</f>
        <v>0</v>
      </c>
      <c r="J48" s="26">
        <f>IF($A48="",0,SUMIFS('Płatności'!$D$5:$D$804,'Płatności'!$B$5:$B$804,$A48,'Płatności'!$A$5:$A$804,"&gt;="&amp;DATE('Kategorie'!$B$4,8,1),'Płatności'!$A$5:$A$804,"&lt;"&amp;DATE('Kategorie'!$B$4,9,1)))</f>
        <v>0</v>
      </c>
      <c r="K48" s="26">
        <f>IF($A48="",0,SUMIFS('Płatności'!$D$5:$D$804,'Płatności'!$B$5:$B$804,$A48,'Płatności'!$A$5:$A$804,"&gt;="&amp;DATE('Kategorie'!$B$4,9,1),'Płatności'!$A$5:$A$804,"&lt;"&amp;DATE('Kategorie'!$B$4,10,1)))</f>
        <v>0</v>
      </c>
      <c r="L48" s="26">
        <f>IF($A48="",0,SUMIFS('Płatności'!$D$5:$D$804,'Płatności'!$B$5:$B$804,$A48,'Płatności'!$A$5:$A$804,"&gt;="&amp;DATE('Kategorie'!$B$4,10,1),'Płatności'!$A$5:$A$804,"&lt;"&amp;DATE('Kategorie'!$B$4,11,1)))</f>
        <v>0</v>
      </c>
      <c r="M48" s="26">
        <f>IF($A48="",0,SUMIFS('Płatności'!$D$5:$D$804,'Płatności'!$B$5:$B$804,$A48,'Płatności'!$A$5:$A$804,"&gt;="&amp;DATE('Kategorie'!$B$4,11,1),'Płatności'!$A$5:$A$804,"&lt;"&amp;DATE('Kategorie'!$B$4,12,1)))</f>
        <v>0</v>
      </c>
      <c r="N48" s="26">
        <f>IF($A48="",0,SUMIFS('Płatności'!$D$5:$D$804,'Płatności'!$B$5:$B$804,$A48,'Płatności'!$A$5:$A$804,"&gt;="&amp;DATE('Kategorie'!$B$4,12,1),'Płatności'!$A$5:$A$804,"&lt;"&amp;DATE('Kategorie'!$B$4,13,1)))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IF('Kategorie'!A20="","",'Kategorie'!A20)</f>
        <v>Dzieci i szkoła</v>
      </c>
      <c r="B49" s="31">
        <f>'Kategorie'!D20</f>
        <v>0</v>
      </c>
      <c r="C49" s="31">
        <f>IF($A49="",0,SUMIFS('Płatności'!$D$5:$D$804,'Płatności'!$B$5:$B$804,$A49,'Płatności'!$A$5:$A$804,"&gt;="&amp;DATE('Kategorie'!$B$4,1,1),'Płatności'!$A$5:$A$804,"&lt;"&amp;DATE('Kategorie'!$B$4,2,1)))</f>
        <v>0</v>
      </c>
      <c r="D49" s="31">
        <f>IF($A49="",0,SUMIFS('Płatności'!$D$5:$D$804,'Płatności'!$B$5:$B$804,$A49,'Płatności'!$A$5:$A$804,"&gt;="&amp;DATE('Kategorie'!$B$4,2,1),'Płatności'!$A$5:$A$804,"&lt;"&amp;DATE('Kategorie'!$B$4,3,1)))</f>
        <v>0</v>
      </c>
      <c r="E49" s="31">
        <f>IF($A49="",0,SUMIFS('Płatności'!$D$5:$D$804,'Płatności'!$B$5:$B$804,$A49,'Płatności'!$A$5:$A$804,"&gt;="&amp;DATE('Kategorie'!$B$4,3,1),'Płatności'!$A$5:$A$804,"&lt;"&amp;DATE('Kategorie'!$B$4,4,1)))</f>
        <v>0</v>
      </c>
      <c r="F49" s="31">
        <f>IF($A49="",0,SUMIFS('Płatności'!$D$5:$D$804,'Płatności'!$B$5:$B$804,$A49,'Płatności'!$A$5:$A$804,"&gt;="&amp;DATE('Kategorie'!$B$4,4,1),'Płatności'!$A$5:$A$804,"&lt;"&amp;DATE('Kategorie'!$B$4,5,1)))</f>
        <v>0</v>
      </c>
      <c r="G49" s="31">
        <f>IF($A49="",0,SUMIFS('Płatności'!$D$5:$D$804,'Płatności'!$B$5:$B$804,$A49,'Płatności'!$A$5:$A$804,"&gt;="&amp;DATE('Kategorie'!$B$4,5,1),'Płatności'!$A$5:$A$804,"&lt;"&amp;DATE('Kategorie'!$B$4,6,1)))</f>
        <v>0</v>
      </c>
      <c r="H49" s="31">
        <f>IF($A49="",0,SUMIFS('Płatności'!$D$5:$D$804,'Płatności'!$B$5:$B$804,$A49,'Płatności'!$A$5:$A$804,"&gt;="&amp;DATE('Kategorie'!$B$4,6,1),'Płatności'!$A$5:$A$804,"&lt;"&amp;DATE('Kategorie'!$B$4,7,1)))</f>
        <v>0</v>
      </c>
      <c r="I49" s="31">
        <f>IF($A49="",0,SUMIFS('Płatności'!$D$5:$D$804,'Płatności'!$B$5:$B$804,$A49,'Płatności'!$A$5:$A$804,"&gt;="&amp;DATE('Kategorie'!$B$4,7,1),'Płatności'!$A$5:$A$804,"&lt;"&amp;DATE('Kategorie'!$B$4,8,1)))</f>
        <v>0</v>
      </c>
      <c r="J49" s="31">
        <f>IF($A49="",0,SUMIFS('Płatności'!$D$5:$D$804,'Płatności'!$B$5:$B$804,$A49,'Płatności'!$A$5:$A$804,"&gt;="&amp;DATE('Kategorie'!$B$4,8,1),'Płatności'!$A$5:$A$804,"&lt;"&amp;DATE('Kategorie'!$B$4,9,1)))</f>
        <v>0</v>
      </c>
      <c r="K49" s="31">
        <f>IF($A49="",0,SUMIFS('Płatności'!$D$5:$D$804,'Płatności'!$B$5:$B$804,$A49,'Płatności'!$A$5:$A$804,"&gt;="&amp;DATE('Kategorie'!$B$4,9,1),'Płatności'!$A$5:$A$804,"&lt;"&amp;DATE('Kategorie'!$B$4,10,1)))</f>
        <v>0</v>
      </c>
      <c r="L49" s="31">
        <f>IF($A49="",0,SUMIFS('Płatności'!$D$5:$D$804,'Płatności'!$B$5:$B$804,$A49,'Płatności'!$A$5:$A$804,"&gt;="&amp;DATE('Kategorie'!$B$4,10,1),'Płatności'!$A$5:$A$804,"&lt;"&amp;DATE('Kategorie'!$B$4,11,1)))</f>
        <v>0</v>
      </c>
      <c r="M49" s="31">
        <f>IF($A49="",0,SUMIFS('Płatności'!$D$5:$D$804,'Płatności'!$B$5:$B$804,$A49,'Płatności'!$A$5:$A$804,"&gt;="&amp;DATE('Kategorie'!$B$4,11,1),'Płatności'!$A$5:$A$804,"&lt;"&amp;DATE('Kategorie'!$B$4,12,1)))</f>
        <v>0</v>
      </c>
      <c r="N49" s="31">
        <f>IF($A49="",0,SUMIFS('Płatności'!$D$5:$D$804,'Płatności'!$B$5:$B$804,$A49,'Płatności'!$A$5:$A$804,"&gt;="&amp;DATE('Kategorie'!$B$4,12,1),'Płatności'!$A$5:$A$804,"&lt;"&amp;DATE('Kategorie'!$B$4,13,1)))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IF('Kategorie'!A21="","",'Kategorie'!A21)</f>
        <v>Ubrania</v>
      </c>
      <c r="B50" s="26">
        <f>'Kategorie'!D21</f>
        <v>0</v>
      </c>
      <c r="C50" s="26">
        <f>IF($A50="",0,SUMIFS('Płatności'!$D$5:$D$804,'Płatności'!$B$5:$B$804,$A50,'Płatności'!$A$5:$A$804,"&gt;="&amp;DATE('Kategorie'!$B$4,1,1),'Płatności'!$A$5:$A$804,"&lt;"&amp;DATE('Kategorie'!$B$4,2,1)))</f>
        <v>0</v>
      </c>
      <c r="D50" s="26">
        <f>IF($A50="",0,SUMIFS('Płatności'!$D$5:$D$804,'Płatności'!$B$5:$B$804,$A50,'Płatności'!$A$5:$A$804,"&gt;="&amp;DATE('Kategorie'!$B$4,2,1),'Płatności'!$A$5:$A$804,"&lt;"&amp;DATE('Kategorie'!$B$4,3,1)))</f>
        <v>0</v>
      </c>
      <c r="E50" s="26">
        <f>IF($A50="",0,SUMIFS('Płatności'!$D$5:$D$804,'Płatności'!$B$5:$B$804,$A50,'Płatności'!$A$5:$A$804,"&gt;="&amp;DATE('Kategorie'!$B$4,3,1),'Płatności'!$A$5:$A$804,"&lt;"&amp;DATE('Kategorie'!$B$4,4,1)))</f>
        <v>0</v>
      </c>
      <c r="F50" s="26">
        <f>IF($A50="",0,SUMIFS('Płatności'!$D$5:$D$804,'Płatności'!$B$5:$B$804,$A50,'Płatności'!$A$5:$A$804,"&gt;="&amp;DATE('Kategorie'!$B$4,4,1),'Płatności'!$A$5:$A$804,"&lt;"&amp;DATE('Kategorie'!$B$4,5,1)))</f>
        <v>0</v>
      </c>
      <c r="G50" s="26">
        <f>IF($A50="",0,SUMIFS('Płatności'!$D$5:$D$804,'Płatności'!$B$5:$B$804,$A50,'Płatności'!$A$5:$A$804,"&gt;="&amp;DATE('Kategorie'!$B$4,5,1),'Płatności'!$A$5:$A$804,"&lt;"&amp;DATE('Kategorie'!$B$4,6,1)))</f>
        <v>0</v>
      </c>
      <c r="H50" s="26">
        <f>IF($A50="",0,SUMIFS('Płatności'!$D$5:$D$804,'Płatności'!$B$5:$B$804,$A50,'Płatności'!$A$5:$A$804,"&gt;="&amp;DATE('Kategorie'!$B$4,6,1),'Płatności'!$A$5:$A$804,"&lt;"&amp;DATE('Kategorie'!$B$4,7,1)))</f>
        <v>0</v>
      </c>
      <c r="I50" s="26">
        <f>IF($A50="",0,SUMIFS('Płatności'!$D$5:$D$804,'Płatności'!$B$5:$B$804,$A50,'Płatności'!$A$5:$A$804,"&gt;="&amp;DATE('Kategorie'!$B$4,7,1),'Płatności'!$A$5:$A$804,"&lt;"&amp;DATE('Kategorie'!$B$4,8,1)))</f>
        <v>0</v>
      </c>
      <c r="J50" s="26">
        <f>IF($A50="",0,SUMIFS('Płatności'!$D$5:$D$804,'Płatności'!$B$5:$B$804,$A50,'Płatności'!$A$5:$A$804,"&gt;="&amp;DATE('Kategorie'!$B$4,8,1),'Płatności'!$A$5:$A$804,"&lt;"&amp;DATE('Kategorie'!$B$4,9,1)))</f>
        <v>0</v>
      </c>
      <c r="K50" s="26">
        <f>IF($A50="",0,SUMIFS('Płatności'!$D$5:$D$804,'Płatności'!$B$5:$B$804,$A50,'Płatności'!$A$5:$A$804,"&gt;="&amp;DATE('Kategorie'!$B$4,9,1),'Płatności'!$A$5:$A$804,"&lt;"&amp;DATE('Kategorie'!$B$4,10,1)))</f>
        <v>0</v>
      </c>
      <c r="L50" s="26">
        <f>IF($A50="",0,SUMIFS('Płatności'!$D$5:$D$804,'Płatności'!$B$5:$B$804,$A50,'Płatności'!$A$5:$A$804,"&gt;="&amp;DATE('Kategorie'!$B$4,10,1),'Płatności'!$A$5:$A$804,"&lt;"&amp;DATE('Kategorie'!$B$4,11,1)))</f>
        <v>0</v>
      </c>
      <c r="M50" s="26">
        <f>IF($A50="",0,SUMIFS('Płatności'!$D$5:$D$804,'Płatności'!$B$5:$B$804,$A50,'Płatności'!$A$5:$A$804,"&gt;="&amp;DATE('Kategorie'!$B$4,11,1),'Płatności'!$A$5:$A$804,"&lt;"&amp;DATE('Kategorie'!$B$4,12,1)))</f>
        <v>0</v>
      </c>
      <c r="N50" s="26">
        <f>IF($A50="",0,SUMIFS('Płatności'!$D$5:$D$804,'Płatności'!$B$5:$B$804,$A50,'Płatności'!$A$5:$A$804,"&gt;="&amp;DATE('Kategorie'!$B$4,12,1),'Płatności'!$A$5:$A$804,"&lt;"&amp;DATE('Kategorie'!$B$4,13,1)))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IF('Kategorie'!A22="","",'Kategorie'!A22)</f>
        <v>Jedzenie na mieście</v>
      </c>
      <c r="B51" s="31">
        <f>'Kategorie'!D22</f>
        <v>0</v>
      </c>
      <c r="C51" s="31">
        <f>IF($A51="",0,SUMIFS('Płatności'!$D$5:$D$804,'Płatności'!$B$5:$B$804,$A51,'Płatności'!$A$5:$A$804,"&gt;="&amp;DATE('Kategorie'!$B$4,1,1),'Płatności'!$A$5:$A$804,"&lt;"&amp;DATE('Kategorie'!$B$4,2,1)))</f>
        <v>0</v>
      </c>
      <c r="D51" s="31">
        <f>IF($A51="",0,SUMIFS('Płatności'!$D$5:$D$804,'Płatności'!$B$5:$B$804,$A51,'Płatności'!$A$5:$A$804,"&gt;="&amp;DATE('Kategorie'!$B$4,2,1),'Płatności'!$A$5:$A$804,"&lt;"&amp;DATE('Kategorie'!$B$4,3,1)))</f>
        <v>0</v>
      </c>
      <c r="E51" s="31">
        <f>IF($A51="",0,SUMIFS('Płatności'!$D$5:$D$804,'Płatności'!$B$5:$B$804,$A51,'Płatności'!$A$5:$A$804,"&gt;="&amp;DATE('Kategorie'!$B$4,3,1),'Płatności'!$A$5:$A$804,"&lt;"&amp;DATE('Kategorie'!$B$4,4,1)))</f>
        <v>0</v>
      </c>
      <c r="F51" s="31">
        <f>IF($A51="",0,SUMIFS('Płatności'!$D$5:$D$804,'Płatności'!$B$5:$B$804,$A51,'Płatności'!$A$5:$A$804,"&gt;="&amp;DATE('Kategorie'!$B$4,4,1),'Płatności'!$A$5:$A$804,"&lt;"&amp;DATE('Kategorie'!$B$4,5,1)))</f>
        <v>0</v>
      </c>
      <c r="G51" s="31">
        <f>IF($A51="",0,SUMIFS('Płatności'!$D$5:$D$804,'Płatności'!$B$5:$B$804,$A51,'Płatności'!$A$5:$A$804,"&gt;="&amp;DATE('Kategorie'!$B$4,5,1),'Płatności'!$A$5:$A$804,"&lt;"&amp;DATE('Kategorie'!$B$4,6,1)))</f>
        <v>0</v>
      </c>
      <c r="H51" s="31">
        <f>IF($A51="",0,SUMIFS('Płatności'!$D$5:$D$804,'Płatności'!$B$5:$B$804,$A51,'Płatności'!$A$5:$A$804,"&gt;="&amp;DATE('Kategorie'!$B$4,6,1),'Płatności'!$A$5:$A$804,"&lt;"&amp;DATE('Kategorie'!$B$4,7,1)))</f>
        <v>0</v>
      </c>
      <c r="I51" s="31">
        <f>IF($A51="",0,SUMIFS('Płatności'!$D$5:$D$804,'Płatności'!$B$5:$B$804,$A51,'Płatności'!$A$5:$A$804,"&gt;="&amp;DATE('Kategorie'!$B$4,7,1),'Płatności'!$A$5:$A$804,"&lt;"&amp;DATE('Kategorie'!$B$4,8,1)))</f>
        <v>0</v>
      </c>
      <c r="J51" s="31">
        <f>IF($A51="",0,SUMIFS('Płatności'!$D$5:$D$804,'Płatności'!$B$5:$B$804,$A51,'Płatności'!$A$5:$A$804,"&gt;="&amp;DATE('Kategorie'!$B$4,8,1),'Płatności'!$A$5:$A$804,"&lt;"&amp;DATE('Kategorie'!$B$4,9,1)))</f>
        <v>0</v>
      </c>
      <c r="K51" s="31">
        <f>IF($A51="",0,SUMIFS('Płatności'!$D$5:$D$804,'Płatności'!$B$5:$B$804,$A51,'Płatności'!$A$5:$A$804,"&gt;="&amp;DATE('Kategorie'!$B$4,9,1),'Płatności'!$A$5:$A$804,"&lt;"&amp;DATE('Kategorie'!$B$4,10,1)))</f>
        <v>0</v>
      </c>
      <c r="L51" s="31">
        <f>IF($A51="",0,SUMIFS('Płatności'!$D$5:$D$804,'Płatności'!$B$5:$B$804,$A51,'Płatności'!$A$5:$A$804,"&gt;="&amp;DATE('Kategorie'!$B$4,10,1),'Płatności'!$A$5:$A$804,"&lt;"&amp;DATE('Kategorie'!$B$4,11,1)))</f>
        <v>0</v>
      </c>
      <c r="M51" s="31">
        <f>IF($A51="",0,SUMIFS('Płatności'!$D$5:$D$804,'Płatności'!$B$5:$B$804,$A51,'Płatności'!$A$5:$A$804,"&gt;="&amp;DATE('Kategorie'!$B$4,11,1),'Płatności'!$A$5:$A$804,"&lt;"&amp;DATE('Kategorie'!$B$4,12,1)))</f>
        <v>0</v>
      </c>
      <c r="N51" s="31">
        <f>IF($A51="",0,SUMIFS('Płatności'!$D$5:$D$804,'Płatności'!$B$5:$B$804,$A51,'Płatności'!$A$5:$A$804,"&gt;="&amp;DATE('Kategorie'!$B$4,12,1),'Płatności'!$A$5:$A$804,"&lt;"&amp;DATE('Kategorie'!$B$4,13,1)))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IF('Kategorie'!A23="","",'Kategorie'!A23)</f>
        <v>Czas wolny</v>
      </c>
      <c r="B52" s="26">
        <f>'Kategorie'!D23</f>
        <v>0</v>
      </c>
      <c r="C52" s="26">
        <f>IF($A52="",0,SUMIFS('Płatności'!$D$5:$D$804,'Płatności'!$B$5:$B$804,$A52,'Płatności'!$A$5:$A$804,"&gt;="&amp;DATE('Kategorie'!$B$4,1,1),'Płatności'!$A$5:$A$804,"&lt;"&amp;DATE('Kategorie'!$B$4,2,1)))</f>
        <v>120</v>
      </c>
      <c r="D52" s="26">
        <f>IF($A52="",0,SUMIFS('Płatności'!$D$5:$D$804,'Płatności'!$B$5:$B$804,$A52,'Płatności'!$A$5:$A$804,"&gt;="&amp;DATE('Kategorie'!$B$4,2,1),'Płatności'!$A$5:$A$804,"&lt;"&amp;DATE('Kategorie'!$B$4,3,1)))</f>
        <v>0</v>
      </c>
      <c r="E52" s="26">
        <f>IF($A52="",0,SUMIFS('Płatności'!$D$5:$D$804,'Płatności'!$B$5:$B$804,$A52,'Płatności'!$A$5:$A$804,"&gt;="&amp;DATE('Kategorie'!$B$4,3,1),'Płatności'!$A$5:$A$804,"&lt;"&amp;DATE('Kategorie'!$B$4,4,1)))</f>
        <v>0</v>
      </c>
      <c r="F52" s="26">
        <f>IF($A52="",0,SUMIFS('Płatności'!$D$5:$D$804,'Płatności'!$B$5:$B$804,$A52,'Płatności'!$A$5:$A$804,"&gt;="&amp;DATE('Kategorie'!$B$4,4,1),'Płatności'!$A$5:$A$804,"&lt;"&amp;DATE('Kategorie'!$B$4,5,1)))</f>
        <v>0</v>
      </c>
      <c r="G52" s="26">
        <f>IF($A52="",0,SUMIFS('Płatności'!$D$5:$D$804,'Płatności'!$B$5:$B$804,$A52,'Płatności'!$A$5:$A$804,"&gt;="&amp;DATE('Kategorie'!$B$4,5,1),'Płatności'!$A$5:$A$804,"&lt;"&amp;DATE('Kategorie'!$B$4,6,1)))</f>
        <v>0</v>
      </c>
      <c r="H52" s="26">
        <f>IF($A52="",0,SUMIFS('Płatności'!$D$5:$D$804,'Płatności'!$B$5:$B$804,$A52,'Płatności'!$A$5:$A$804,"&gt;="&amp;DATE('Kategorie'!$B$4,6,1),'Płatności'!$A$5:$A$804,"&lt;"&amp;DATE('Kategorie'!$B$4,7,1)))</f>
        <v>0</v>
      </c>
      <c r="I52" s="26">
        <f>IF($A52="",0,SUMIFS('Płatności'!$D$5:$D$804,'Płatności'!$B$5:$B$804,$A52,'Płatności'!$A$5:$A$804,"&gt;="&amp;DATE('Kategorie'!$B$4,7,1),'Płatności'!$A$5:$A$804,"&lt;"&amp;DATE('Kategorie'!$B$4,8,1)))</f>
        <v>0</v>
      </c>
      <c r="J52" s="26">
        <f>IF($A52="",0,SUMIFS('Płatności'!$D$5:$D$804,'Płatności'!$B$5:$B$804,$A52,'Płatności'!$A$5:$A$804,"&gt;="&amp;DATE('Kategorie'!$B$4,8,1),'Płatności'!$A$5:$A$804,"&lt;"&amp;DATE('Kategorie'!$B$4,9,1)))</f>
        <v>0</v>
      </c>
      <c r="K52" s="26">
        <f>IF($A52="",0,SUMIFS('Płatności'!$D$5:$D$804,'Płatności'!$B$5:$B$804,$A52,'Płatności'!$A$5:$A$804,"&gt;="&amp;DATE('Kategorie'!$B$4,9,1),'Płatności'!$A$5:$A$804,"&lt;"&amp;DATE('Kategorie'!$B$4,10,1)))</f>
        <v>0</v>
      </c>
      <c r="L52" s="26">
        <f>IF($A52="",0,SUMIFS('Płatności'!$D$5:$D$804,'Płatności'!$B$5:$B$804,$A52,'Płatności'!$A$5:$A$804,"&gt;="&amp;DATE('Kategorie'!$B$4,10,1),'Płatności'!$A$5:$A$804,"&lt;"&amp;DATE('Kategorie'!$B$4,11,1)))</f>
        <v>0</v>
      </c>
      <c r="M52" s="26">
        <f>IF($A52="",0,SUMIFS('Płatności'!$D$5:$D$804,'Płatności'!$B$5:$B$804,$A52,'Płatności'!$A$5:$A$804,"&gt;="&amp;DATE('Kategorie'!$B$4,11,1),'Płatności'!$A$5:$A$804,"&lt;"&amp;DATE('Kategorie'!$B$4,12,1)))</f>
        <v>0</v>
      </c>
      <c r="N52" s="26">
        <f>IF($A52="",0,SUMIFS('Płatności'!$D$5:$D$804,'Płatności'!$B$5:$B$804,$A52,'Płatności'!$A$5:$A$804,"&gt;="&amp;DATE('Kategorie'!$B$4,12,1),'Płatności'!$A$5:$A$804,"&lt;"&amp;DATE('Kategorie'!$B$4,13,1)))</f>
        <v>0</v>
      </c>
      <c r="O52" s="27">
        <f>SUM(C52:N52)</f>
        <v>120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IF('Kategorie'!A24="","",'Kategorie'!A24)</f>
        <v>Subskrypcje</v>
      </c>
      <c r="B53" s="31">
        <f>'Kategorie'!D24</f>
        <v>0</v>
      </c>
      <c r="C53" s="31">
        <f>IF($A53="",0,SUMIFS('Płatności'!$D$5:$D$804,'Płatności'!$B$5:$B$804,$A53,'Płatności'!$A$5:$A$804,"&gt;="&amp;DATE('Kategorie'!$B$4,1,1),'Płatności'!$A$5:$A$804,"&lt;"&amp;DATE('Kategorie'!$B$4,2,1)))</f>
        <v>49</v>
      </c>
      <c r="D53" s="31">
        <f>IF($A53="",0,SUMIFS('Płatności'!$D$5:$D$804,'Płatności'!$B$5:$B$804,$A53,'Płatności'!$A$5:$A$804,"&gt;="&amp;DATE('Kategorie'!$B$4,2,1),'Płatności'!$A$5:$A$804,"&lt;"&amp;DATE('Kategorie'!$B$4,3,1)))</f>
        <v>0</v>
      </c>
      <c r="E53" s="31">
        <f>IF($A53="",0,SUMIFS('Płatności'!$D$5:$D$804,'Płatności'!$B$5:$B$804,$A53,'Płatności'!$A$5:$A$804,"&gt;="&amp;DATE('Kategorie'!$B$4,3,1),'Płatności'!$A$5:$A$804,"&lt;"&amp;DATE('Kategorie'!$B$4,4,1)))</f>
        <v>0</v>
      </c>
      <c r="F53" s="31">
        <f>IF($A53="",0,SUMIFS('Płatności'!$D$5:$D$804,'Płatności'!$B$5:$B$804,$A53,'Płatności'!$A$5:$A$804,"&gt;="&amp;DATE('Kategorie'!$B$4,4,1),'Płatności'!$A$5:$A$804,"&lt;"&amp;DATE('Kategorie'!$B$4,5,1)))</f>
        <v>0</v>
      </c>
      <c r="G53" s="31">
        <f>IF($A53="",0,SUMIFS('Płatności'!$D$5:$D$804,'Płatności'!$B$5:$B$804,$A53,'Płatności'!$A$5:$A$804,"&gt;="&amp;DATE('Kategorie'!$B$4,5,1),'Płatności'!$A$5:$A$804,"&lt;"&amp;DATE('Kategorie'!$B$4,6,1)))</f>
        <v>0</v>
      </c>
      <c r="H53" s="31">
        <f>IF($A53="",0,SUMIFS('Płatności'!$D$5:$D$804,'Płatności'!$B$5:$B$804,$A53,'Płatności'!$A$5:$A$804,"&gt;="&amp;DATE('Kategorie'!$B$4,6,1),'Płatności'!$A$5:$A$804,"&lt;"&amp;DATE('Kategorie'!$B$4,7,1)))</f>
        <v>0</v>
      </c>
      <c r="I53" s="31">
        <f>IF($A53="",0,SUMIFS('Płatności'!$D$5:$D$804,'Płatności'!$B$5:$B$804,$A53,'Płatności'!$A$5:$A$804,"&gt;="&amp;DATE('Kategorie'!$B$4,7,1),'Płatności'!$A$5:$A$804,"&lt;"&amp;DATE('Kategorie'!$B$4,8,1)))</f>
        <v>0</v>
      </c>
      <c r="J53" s="31">
        <f>IF($A53="",0,SUMIFS('Płatności'!$D$5:$D$804,'Płatności'!$B$5:$B$804,$A53,'Płatności'!$A$5:$A$804,"&gt;="&amp;DATE('Kategorie'!$B$4,8,1),'Płatności'!$A$5:$A$804,"&lt;"&amp;DATE('Kategorie'!$B$4,9,1)))</f>
        <v>0</v>
      </c>
      <c r="K53" s="31">
        <f>IF($A53="",0,SUMIFS('Płatności'!$D$5:$D$804,'Płatności'!$B$5:$B$804,$A53,'Płatności'!$A$5:$A$804,"&gt;="&amp;DATE('Kategorie'!$B$4,9,1),'Płatności'!$A$5:$A$804,"&lt;"&amp;DATE('Kategorie'!$B$4,10,1)))</f>
        <v>0</v>
      </c>
      <c r="L53" s="31">
        <f>IF($A53="",0,SUMIFS('Płatności'!$D$5:$D$804,'Płatności'!$B$5:$B$804,$A53,'Płatności'!$A$5:$A$804,"&gt;="&amp;DATE('Kategorie'!$B$4,10,1),'Płatności'!$A$5:$A$804,"&lt;"&amp;DATE('Kategorie'!$B$4,11,1)))</f>
        <v>0</v>
      </c>
      <c r="M53" s="31">
        <f>IF($A53="",0,SUMIFS('Płatności'!$D$5:$D$804,'Płatności'!$B$5:$B$804,$A53,'Płatności'!$A$5:$A$804,"&gt;="&amp;DATE('Kategorie'!$B$4,11,1),'Płatności'!$A$5:$A$804,"&lt;"&amp;DATE('Kategorie'!$B$4,12,1)))</f>
        <v>0</v>
      </c>
      <c r="N53" s="31">
        <f>IF($A53="",0,SUMIFS('Płatności'!$D$5:$D$804,'Płatności'!$B$5:$B$804,$A53,'Płatności'!$A$5:$A$804,"&gt;="&amp;DATE('Kategorie'!$B$4,12,1),'Płatności'!$A$5:$A$804,"&lt;"&amp;DATE('Kategorie'!$B$4,13,1)))</f>
        <v>0</v>
      </c>
      <c r="O53" s="32">
        <f>SUM(C53:N53)</f>
        <v>49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IF('Kategorie'!A25="","",'Kategorie'!A25)</f>
        <v>Wakacje</v>
      </c>
      <c r="B54" s="26">
        <f>'Kategorie'!D25</f>
        <v>0</v>
      </c>
      <c r="C54" s="26">
        <f>IF($A54="",0,SUMIFS('Płatności'!$D$5:$D$804,'Płatności'!$B$5:$B$804,$A54,'Płatności'!$A$5:$A$804,"&gt;="&amp;DATE('Kategorie'!$B$4,1,1),'Płatności'!$A$5:$A$804,"&lt;"&amp;DATE('Kategorie'!$B$4,2,1)))</f>
        <v>0</v>
      </c>
      <c r="D54" s="26">
        <f>IF($A54="",0,SUMIFS('Płatności'!$D$5:$D$804,'Płatności'!$B$5:$B$804,$A54,'Płatności'!$A$5:$A$804,"&gt;="&amp;DATE('Kategorie'!$B$4,2,1),'Płatności'!$A$5:$A$804,"&lt;"&amp;DATE('Kategorie'!$B$4,3,1)))</f>
        <v>0</v>
      </c>
      <c r="E54" s="26">
        <f>IF($A54="",0,SUMIFS('Płatności'!$D$5:$D$804,'Płatności'!$B$5:$B$804,$A54,'Płatności'!$A$5:$A$804,"&gt;="&amp;DATE('Kategorie'!$B$4,3,1),'Płatności'!$A$5:$A$804,"&lt;"&amp;DATE('Kategorie'!$B$4,4,1)))</f>
        <v>0</v>
      </c>
      <c r="F54" s="26">
        <f>IF($A54="",0,SUMIFS('Płatności'!$D$5:$D$804,'Płatności'!$B$5:$B$804,$A54,'Płatności'!$A$5:$A$804,"&gt;="&amp;DATE('Kategorie'!$B$4,4,1),'Płatności'!$A$5:$A$804,"&lt;"&amp;DATE('Kategorie'!$B$4,5,1)))</f>
        <v>0</v>
      </c>
      <c r="G54" s="26">
        <f>IF($A54="",0,SUMIFS('Płatności'!$D$5:$D$804,'Płatności'!$B$5:$B$804,$A54,'Płatności'!$A$5:$A$804,"&gt;="&amp;DATE('Kategorie'!$B$4,5,1),'Płatności'!$A$5:$A$804,"&lt;"&amp;DATE('Kategorie'!$B$4,6,1)))</f>
        <v>0</v>
      </c>
      <c r="H54" s="26">
        <f>IF($A54="",0,SUMIFS('Płatności'!$D$5:$D$804,'Płatności'!$B$5:$B$804,$A54,'Płatności'!$A$5:$A$804,"&gt;="&amp;DATE('Kategorie'!$B$4,6,1),'Płatności'!$A$5:$A$804,"&lt;"&amp;DATE('Kategorie'!$B$4,7,1)))</f>
        <v>0</v>
      </c>
      <c r="I54" s="26">
        <f>IF($A54="",0,SUMIFS('Płatności'!$D$5:$D$804,'Płatności'!$B$5:$B$804,$A54,'Płatności'!$A$5:$A$804,"&gt;="&amp;DATE('Kategorie'!$B$4,7,1),'Płatności'!$A$5:$A$804,"&lt;"&amp;DATE('Kategorie'!$B$4,8,1)))</f>
        <v>0</v>
      </c>
      <c r="J54" s="26">
        <f>IF($A54="",0,SUMIFS('Płatności'!$D$5:$D$804,'Płatności'!$B$5:$B$804,$A54,'Płatności'!$A$5:$A$804,"&gt;="&amp;DATE('Kategorie'!$B$4,8,1),'Płatności'!$A$5:$A$804,"&lt;"&amp;DATE('Kategorie'!$B$4,9,1)))</f>
        <v>0</v>
      </c>
      <c r="K54" s="26">
        <f>IF($A54="",0,SUMIFS('Płatności'!$D$5:$D$804,'Płatności'!$B$5:$B$804,$A54,'Płatności'!$A$5:$A$804,"&gt;="&amp;DATE('Kategorie'!$B$4,9,1),'Płatności'!$A$5:$A$804,"&lt;"&amp;DATE('Kategorie'!$B$4,10,1)))</f>
        <v>0</v>
      </c>
      <c r="L54" s="26">
        <f>IF($A54="",0,SUMIFS('Płatności'!$D$5:$D$804,'Płatności'!$B$5:$B$804,$A54,'Płatności'!$A$5:$A$804,"&gt;="&amp;DATE('Kategorie'!$B$4,10,1),'Płatności'!$A$5:$A$804,"&lt;"&amp;DATE('Kategorie'!$B$4,11,1)))</f>
        <v>0</v>
      </c>
      <c r="M54" s="26">
        <f>IF($A54="",0,SUMIFS('Płatności'!$D$5:$D$804,'Płatności'!$B$5:$B$804,$A54,'Płatności'!$A$5:$A$804,"&gt;="&amp;DATE('Kategorie'!$B$4,11,1),'Płatności'!$A$5:$A$804,"&lt;"&amp;DATE('Kategorie'!$B$4,12,1)))</f>
        <v>0</v>
      </c>
      <c r="N54" s="26">
        <f>IF($A54="",0,SUMIFS('Płatności'!$D$5:$D$804,'Płatności'!$B$5:$B$804,$A54,'Płatności'!$A$5:$A$804,"&gt;="&amp;DATE('Kategorie'!$B$4,12,1),'Płatności'!$A$5:$A$804,"&lt;"&amp;DATE('Kategorie'!$B$4,13,1)))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IF('Kategorie'!A26="","",'Kategorie'!A26)</f>
        <v>Prezenty</v>
      </c>
      <c r="B55" s="31">
        <f>'Kategorie'!D26</f>
        <v>0</v>
      </c>
      <c r="C55" s="31">
        <f>IF($A55="",0,SUMIFS('Płatności'!$D$5:$D$804,'Płatności'!$B$5:$B$804,$A55,'Płatności'!$A$5:$A$804,"&gt;="&amp;DATE('Kategorie'!$B$4,1,1),'Płatności'!$A$5:$A$804,"&lt;"&amp;DATE('Kategorie'!$B$4,2,1)))</f>
        <v>0</v>
      </c>
      <c r="D55" s="31">
        <f>IF($A55="",0,SUMIFS('Płatności'!$D$5:$D$804,'Płatności'!$B$5:$B$804,$A55,'Płatności'!$A$5:$A$804,"&gt;="&amp;DATE('Kategorie'!$B$4,2,1),'Płatności'!$A$5:$A$804,"&lt;"&amp;DATE('Kategorie'!$B$4,3,1)))</f>
        <v>0</v>
      </c>
      <c r="E55" s="31">
        <f>IF($A55="",0,SUMIFS('Płatności'!$D$5:$D$804,'Płatności'!$B$5:$B$804,$A55,'Płatności'!$A$5:$A$804,"&gt;="&amp;DATE('Kategorie'!$B$4,3,1),'Płatności'!$A$5:$A$804,"&lt;"&amp;DATE('Kategorie'!$B$4,4,1)))</f>
        <v>0</v>
      </c>
      <c r="F55" s="31">
        <f>IF($A55="",0,SUMIFS('Płatności'!$D$5:$D$804,'Płatności'!$B$5:$B$804,$A55,'Płatności'!$A$5:$A$804,"&gt;="&amp;DATE('Kategorie'!$B$4,4,1),'Płatności'!$A$5:$A$804,"&lt;"&amp;DATE('Kategorie'!$B$4,5,1)))</f>
        <v>0</v>
      </c>
      <c r="G55" s="31">
        <f>IF($A55="",0,SUMIFS('Płatności'!$D$5:$D$804,'Płatności'!$B$5:$B$804,$A55,'Płatności'!$A$5:$A$804,"&gt;="&amp;DATE('Kategorie'!$B$4,5,1),'Płatności'!$A$5:$A$804,"&lt;"&amp;DATE('Kategorie'!$B$4,6,1)))</f>
        <v>0</v>
      </c>
      <c r="H55" s="31">
        <f>IF($A55="",0,SUMIFS('Płatności'!$D$5:$D$804,'Płatności'!$B$5:$B$804,$A55,'Płatności'!$A$5:$A$804,"&gt;="&amp;DATE('Kategorie'!$B$4,6,1),'Płatności'!$A$5:$A$804,"&lt;"&amp;DATE('Kategorie'!$B$4,7,1)))</f>
        <v>0</v>
      </c>
      <c r="I55" s="31">
        <f>IF($A55="",0,SUMIFS('Płatności'!$D$5:$D$804,'Płatności'!$B$5:$B$804,$A55,'Płatności'!$A$5:$A$804,"&gt;="&amp;DATE('Kategorie'!$B$4,7,1),'Płatności'!$A$5:$A$804,"&lt;"&amp;DATE('Kategorie'!$B$4,8,1)))</f>
        <v>0</v>
      </c>
      <c r="J55" s="31">
        <f>IF($A55="",0,SUMIFS('Płatności'!$D$5:$D$804,'Płatności'!$B$5:$B$804,$A55,'Płatności'!$A$5:$A$804,"&gt;="&amp;DATE('Kategorie'!$B$4,8,1),'Płatności'!$A$5:$A$804,"&lt;"&amp;DATE('Kategorie'!$B$4,9,1)))</f>
        <v>0</v>
      </c>
      <c r="K55" s="31">
        <f>IF($A55="",0,SUMIFS('Płatności'!$D$5:$D$804,'Płatności'!$B$5:$B$804,$A55,'Płatności'!$A$5:$A$804,"&gt;="&amp;DATE('Kategorie'!$B$4,9,1),'Płatności'!$A$5:$A$804,"&lt;"&amp;DATE('Kategorie'!$B$4,10,1)))</f>
        <v>0</v>
      </c>
      <c r="L55" s="31">
        <f>IF($A55="",0,SUMIFS('Płatności'!$D$5:$D$804,'Płatności'!$B$5:$B$804,$A55,'Płatności'!$A$5:$A$804,"&gt;="&amp;DATE('Kategorie'!$B$4,10,1),'Płatności'!$A$5:$A$804,"&lt;"&amp;DATE('Kategorie'!$B$4,11,1)))</f>
        <v>0</v>
      </c>
      <c r="M55" s="31">
        <f>IF($A55="",0,SUMIFS('Płatności'!$D$5:$D$804,'Płatności'!$B$5:$B$804,$A55,'Płatności'!$A$5:$A$804,"&gt;="&amp;DATE('Kategorie'!$B$4,11,1),'Płatności'!$A$5:$A$804,"&lt;"&amp;DATE('Kategorie'!$B$4,12,1)))</f>
        <v>0</v>
      </c>
      <c r="N55" s="31">
        <f>IF($A55="",0,SUMIFS('Płatności'!$D$5:$D$804,'Płatności'!$B$5:$B$804,$A55,'Płatności'!$A$5:$A$804,"&gt;="&amp;DATE('Kategorie'!$B$4,12,1),'Płatności'!$A$5:$A$804,"&lt;"&amp;DATE('Kategorie'!$B$4,13,1)))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IF('Kategorie'!A27="","",'Kategorie'!A27)</f>
        <v>Dom</v>
      </c>
      <c r="B56" s="26">
        <f>'Kategorie'!D27</f>
        <v>0</v>
      </c>
      <c r="C56" s="26">
        <f>IF($A56="",0,SUMIFS('Płatności'!$D$5:$D$804,'Płatności'!$B$5:$B$804,$A56,'Płatności'!$A$5:$A$804,"&gt;="&amp;DATE('Kategorie'!$B$4,1,1),'Płatności'!$A$5:$A$804,"&lt;"&amp;DATE('Kategorie'!$B$4,2,1)))</f>
        <v>0</v>
      </c>
      <c r="D56" s="26">
        <f>IF($A56="",0,SUMIFS('Płatności'!$D$5:$D$804,'Płatności'!$B$5:$B$804,$A56,'Płatności'!$A$5:$A$804,"&gt;="&amp;DATE('Kategorie'!$B$4,2,1),'Płatności'!$A$5:$A$804,"&lt;"&amp;DATE('Kategorie'!$B$4,3,1)))</f>
        <v>0</v>
      </c>
      <c r="E56" s="26">
        <f>IF($A56="",0,SUMIFS('Płatności'!$D$5:$D$804,'Płatności'!$B$5:$B$804,$A56,'Płatności'!$A$5:$A$804,"&gt;="&amp;DATE('Kategorie'!$B$4,3,1),'Płatności'!$A$5:$A$804,"&lt;"&amp;DATE('Kategorie'!$B$4,4,1)))</f>
        <v>0</v>
      </c>
      <c r="F56" s="26">
        <f>IF($A56="",0,SUMIFS('Płatności'!$D$5:$D$804,'Płatności'!$B$5:$B$804,$A56,'Płatności'!$A$5:$A$804,"&gt;="&amp;DATE('Kategorie'!$B$4,4,1),'Płatności'!$A$5:$A$804,"&lt;"&amp;DATE('Kategorie'!$B$4,5,1)))</f>
        <v>0</v>
      </c>
      <c r="G56" s="26">
        <f>IF($A56="",0,SUMIFS('Płatności'!$D$5:$D$804,'Płatności'!$B$5:$B$804,$A56,'Płatności'!$A$5:$A$804,"&gt;="&amp;DATE('Kategorie'!$B$4,5,1),'Płatności'!$A$5:$A$804,"&lt;"&amp;DATE('Kategorie'!$B$4,6,1)))</f>
        <v>0</v>
      </c>
      <c r="H56" s="26">
        <f>IF($A56="",0,SUMIFS('Płatności'!$D$5:$D$804,'Płatności'!$B$5:$B$804,$A56,'Płatności'!$A$5:$A$804,"&gt;="&amp;DATE('Kategorie'!$B$4,6,1),'Płatności'!$A$5:$A$804,"&lt;"&amp;DATE('Kategorie'!$B$4,7,1)))</f>
        <v>0</v>
      </c>
      <c r="I56" s="26">
        <f>IF($A56="",0,SUMIFS('Płatności'!$D$5:$D$804,'Płatności'!$B$5:$B$804,$A56,'Płatności'!$A$5:$A$804,"&gt;="&amp;DATE('Kategorie'!$B$4,7,1),'Płatności'!$A$5:$A$804,"&lt;"&amp;DATE('Kategorie'!$B$4,8,1)))</f>
        <v>0</v>
      </c>
      <c r="J56" s="26">
        <f>IF($A56="",0,SUMIFS('Płatności'!$D$5:$D$804,'Płatności'!$B$5:$B$804,$A56,'Płatności'!$A$5:$A$804,"&gt;="&amp;DATE('Kategorie'!$B$4,8,1),'Płatności'!$A$5:$A$804,"&lt;"&amp;DATE('Kategorie'!$B$4,9,1)))</f>
        <v>0</v>
      </c>
      <c r="K56" s="26">
        <f>IF($A56="",0,SUMIFS('Płatności'!$D$5:$D$804,'Płatności'!$B$5:$B$804,$A56,'Płatności'!$A$5:$A$804,"&gt;="&amp;DATE('Kategorie'!$B$4,9,1),'Płatności'!$A$5:$A$804,"&lt;"&amp;DATE('Kategorie'!$B$4,10,1)))</f>
        <v>0</v>
      </c>
      <c r="L56" s="26">
        <f>IF($A56="",0,SUMIFS('Płatności'!$D$5:$D$804,'Płatności'!$B$5:$B$804,$A56,'Płatności'!$A$5:$A$804,"&gt;="&amp;DATE('Kategorie'!$B$4,10,1),'Płatności'!$A$5:$A$804,"&lt;"&amp;DATE('Kategorie'!$B$4,11,1)))</f>
        <v>0</v>
      </c>
      <c r="M56" s="26">
        <f>IF($A56="",0,SUMIFS('Płatności'!$D$5:$D$804,'Płatności'!$B$5:$B$804,$A56,'Płatności'!$A$5:$A$804,"&gt;="&amp;DATE('Kategorie'!$B$4,11,1),'Płatności'!$A$5:$A$804,"&lt;"&amp;DATE('Kategorie'!$B$4,12,1)))</f>
        <v>0</v>
      </c>
      <c r="N56" s="26">
        <f>IF($A56="",0,SUMIFS('Płatności'!$D$5:$D$804,'Płatności'!$B$5:$B$804,$A56,'Płatności'!$A$5:$A$804,"&gt;="&amp;DATE('Kategorie'!$B$4,12,1),'Płatności'!$A$5:$A$804,"&lt;"&amp;DATE('Kategorie'!$B$4,13,1)))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IF('Kategorie'!A28="","",'Kategorie'!A28)</f>
        <v>Oszczędności i inwestycje</v>
      </c>
      <c r="B57" s="31">
        <f>'Kategorie'!D28</f>
        <v>0</v>
      </c>
      <c r="C57" s="31">
        <f>IF($A57="",0,SUMIFS('Płatności'!$D$5:$D$804,'Płatności'!$B$5:$B$804,$A57,'Płatności'!$A$5:$A$804,"&gt;="&amp;DATE('Kategorie'!$B$4,1,1),'Płatności'!$A$5:$A$804,"&lt;"&amp;DATE('Kategorie'!$B$4,2,1)))</f>
        <v>1000</v>
      </c>
      <c r="D57" s="31">
        <f>IF($A57="",0,SUMIFS('Płatności'!$D$5:$D$804,'Płatności'!$B$5:$B$804,$A57,'Płatności'!$A$5:$A$804,"&gt;="&amp;DATE('Kategorie'!$B$4,2,1),'Płatności'!$A$5:$A$804,"&lt;"&amp;DATE('Kategorie'!$B$4,3,1)))</f>
        <v>0</v>
      </c>
      <c r="E57" s="31">
        <f>IF($A57="",0,SUMIFS('Płatności'!$D$5:$D$804,'Płatności'!$B$5:$B$804,$A57,'Płatności'!$A$5:$A$804,"&gt;="&amp;DATE('Kategorie'!$B$4,3,1),'Płatności'!$A$5:$A$804,"&lt;"&amp;DATE('Kategorie'!$B$4,4,1)))</f>
        <v>0</v>
      </c>
      <c r="F57" s="31">
        <f>IF($A57="",0,SUMIFS('Płatności'!$D$5:$D$804,'Płatności'!$B$5:$B$804,$A57,'Płatności'!$A$5:$A$804,"&gt;="&amp;DATE('Kategorie'!$B$4,4,1),'Płatności'!$A$5:$A$804,"&lt;"&amp;DATE('Kategorie'!$B$4,5,1)))</f>
        <v>0</v>
      </c>
      <c r="G57" s="31">
        <f>IF($A57="",0,SUMIFS('Płatności'!$D$5:$D$804,'Płatności'!$B$5:$B$804,$A57,'Płatności'!$A$5:$A$804,"&gt;="&amp;DATE('Kategorie'!$B$4,5,1),'Płatności'!$A$5:$A$804,"&lt;"&amp;DATE('Kategorie'!$B$4,6,1)))</f>
        <v>0</v>
      </c>
      <c r="H57" s="31">
        <f>IF($A57="",0,SUMIFS('Płatności'!$D$5:$D$804,'Płatności'!$B$5:$B$804,$A57,'Płatności'!$A$5:$A$804,"&gt;="&amp;DATE('Kategorie'!$B$4,6,1),'Płatności'!$A$5:$A$804,"&lt;"&amp;DATE('Kategorie'!$B$4,7,1)))</f>
        <v>0</v>
      </c>
      <c r="I57" s="31">
        <f>IF($A57="",0,SUMIFS('Płatności'!$D$5:$D$804,'Płatności'!$B$5:$B$804,$A57,'Płatności'!$A$5:$A$804,"&gt;="&amp;DATE('Kategorie'!$B$4,7,1),'Płatności'!$A$5:$A$804,"&lt;"&amp;DATE('Kategorie'!$B$4,8,1)))</f>
        <v>0</v>
      </c>
      <c r="J57" s="31">
        <f>IF($A57="",0,SUMIFS('Płatności'!$D$5:$D$804,'Płatności'!$B$5:$B$804,$A57,'Płatności'!$A$5:$A$804,"&gt;="&amp;DATE('Kategorie'!$B$4,8,1),'Płatności'!$A$5:$A$804,"&lt;"&amp;DATE('Kategorie'!$B$4,9,1)))</f>
        <v>0</v>
      </c>
      <c r="K57" s="31">
        <f>IF($A57="",0,SUMIFS('Płatności'!$D$5:$D$804,'Płatności'!$B$5:$B$804,$A57,'Płatności'!$A$5:$A$804,"&gt;="&amp;DATE('Kategorie'!$B$4,9,1),'Płatności'!$A$5:$A$804,"&lt;"&amp;DATE('Kategorie'!$B$4,10,1)))</f>
        <v>0</v>
      </c>
      <c r="L57" s="31">
        <f>IF($A57="",0,SUMIFS('Płatności'!$D$5:$D$804,'Płatności'!$B$5:$B$804,$A57,'Płatności'!$A$5:$A$804,"&gt;="&amp;DATE('Kategorie'!$B$4,10,1),'Płatności'!$A$5:$A$804,"&lt;"&amp;DATE('Kategorie'!$B$4,11,1)))</f>
        <v>0</v>
      </c>
      <c r="M57" s="31">
        <f>IF($A57="",0,SUMIFS('Płatności'!$D$5:$D$804,'Płatności'!$B$5:$B$804,$A57,'Płatności'!$A$5:$A$804,"&gt;="&amp;DATE('Kategorie'!$B$4,11,1),'Płatności'!$A$5:$A$804,"&lt;"&amp;DATE('Kategorie'!$B$4,12,1)))</f>
        <v>0</v>
      </c>
      <c r="N57" s="31">
        <f>IF($A57="",0,SUMIFS('Płatności'!$D$5:$D$804,'Płatności'!$B$5:$B$804,$A57,'Płatności'!$A$5:$A$804,"&gt;="&amp;DATE('Kategorie'!$B$4,12,1),'Płatności'!$A$5:$A$804,"&lt;"&amp;DATE('Kategorie'!$B$4,13,1)))</f>
        <v>0</v>
      </c>
      <c r="O57" s="32">
        <f>SUM(C57:N57)</f>
        <v>1000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IF('Kategorie'!A29="","",'Kategorie'!A29)</f>
        <v>Raty kredytów</v>
      </c>
      <c r="B58" s="26">
        <f>'Kategorie'!D29</f>
        <v>0</v>
      </c>
      <c r="C58" s="26">
        <f>IF($A58="",0,SUMIFS('Płatności'!$D$5:$D$804,'Płatności'!$B$5:$B$804,$A58,'Płatności'!$A$5:$A$804,"&gt;="&amp;DATE('Kategorie'!$B$4,1,1),'Płatności'!$A$5:$A$804,"&lt;"&amp;DATE('Kategorie'!$B$4,2,1)))</f>
        <v>0</v>
      </c>
      <c r="D58" s="26">
        <f>IF($A58="",0,SUMIFS('Płatności'!$D$5:$D$804,'Płatności'!$B$5:$B$804,$A58,'Płatności'!$A$5:$A$804,"&gt;="&amp;DATE('Kategorie'!$B$4,2,1),'Płatności'!$A$5:$A$804,"&lt;"&amp;DATE('Kategorie'!$B$4,3,1)))</f>
        <v>0</v>
      </c>
      <c r="E58" s="26">
        <f>IF($A58="",0,SUMIFS('Płatności'!$D$5:$D$804,'Płatności'!$B$5:$B$804,$A58,'Płatności'!$A$5:$A$804,"&gt;="&amp;DATE('Kategorie'!$B$4,3,1),'Płatności'!$A$5:$A$804,"&lt;"&amp;DATE('Kategorie'!$B$4,4,1)))</f>
        <v>0</v>
      </c>
      <c r="F58" s="26">
        <f>IF($A58="",0,SUMIFS('Płatności'!$D$5:$D$804,'Płatności'!$B$5:$B$804,$A58,'Płatności'!$A$5:$A$804,"&gt;="&amp;DATE('Kategorie'!$B$4,4,1),'Płatności'!$A$5:$A$804,"&lt;"&amp;DATE('Kategorie'!$B$4,5,1)))</f>
        <v>0</v>
      </c>
      <c r="G58" s="26">
        <f>IF($A58="",0,SUMIFS('Płatności'!$D$5:$D$804,'Płatności'!$B$5:$B$804,$A58,'Płatności'!$A$5:$A$804,"&gt;="&amp;DATE('Kategorie'!$B$4,5,1),'Płatności'!$A$5:$A$804,"&lt;"&amp;DATE('Kategorie'!$B$4,6,1)))</f>
        <v>0</v>
      </c>
      <c r="H58" s="26">
        <f>IF($A58="",0,SUMIFS('Płatności'!$D$5:$D$804,'Płatności'!$B$5:$B$804,$A58,'Płatności'!$A$5:$A$804,"&gt;="&amp;DATE('Kategorie'!$B$4,6,1),'Płatności'!$A$5:$A$804,"&lt;"&amp;DATE('Kategorie'!$B$4,7,1)))</f>
        <v>0</v>
      </c>
      <c r="I58" s="26">
        <f>IF($A58="",0,SUMIFS('Płatności'!$D$5:$D$804,'Płatności'!$B$5:$B$804,$A58,'Płatności'!$A$5:$A$804,"&gt;="&amp;DATE('Kategorie'!$B$4,7,1),'Płatności'!$A$5:$A$804,"&lt;"&amp;DATE('Kategorie'!$B$4,8,1)))</f>
        <v>0</v>
      </c>
      <c r="J58" s="26">
        <f>IF($A58="",0,SUMIFS('Płatności'!$D$5:$D$804,'Płatności'!$B$5:$B$804,$A58,'Płatności'!$A$5:$A$804,"&gt;="&amp;DATE('Kategorie'!$B$4,8,1),'Płatności'!$A$5:$A$804,"&lt;"&amp;DATE('Kategorie'!$B$4,9,1)))</f>
        <v>0</v>
      </c>
      <c r="K58" s="26">
        <f>IF($A58="",0,SUMIFS('Płatności'!$D$5:$D$804,'Płatności'!$B$5:$B$804,$A58,'Płatności'!$A$5:$A$804,"&gt;="&amp;DATE('Kategorie'!$B$4,9,1),'Płatności'!$A$5:$A$804,"&lt;"&amp;DATE('Kategorie'!$B$4,10,1)))</f>
        <v>0</v>
      </c>
      <c r="L58" s="26">
        <f>IF($A58="",0,SUMIFS('Płatności'!$D$5:$D$804,'Płatności'!$B$5:$B$804,$A58,'Płatności'!$A$5:$A$804,"&gt;="&amp;DATE('Kategorie'!$B$4,10,1),'Płatności'!$A$5:$A$804,"&lt;"&amp;DATE('Kategorie'!$B$4,11,1)))</f>
        <v>0</v>
      </c>
      <c r="M58" s="26">
        <f>IF($A58="",0,SUMIFS('Płatności'!$D$5:$D$804,'Płatności'!$B$5:$B$804,$A58,'Płatności'!$A$5:$A$804,"&gt;="&amp;DATE('Kategorie'!$B$4,11,1),'Płatności'!$A$5:$A$804,"&lt;"&amp;DATE('Kategorie'!$B$4,12,1)))</f>
        <v>0</v>
      </c>
      <c r="N58" s="26">
        <f>IF($A58="",0,SUMIFS('Płatności'!$D$5:$D$804,'Płatności'!$B$5:$B$804,$A58,'Płatności'!$A$5:$A$804,"&gt;="&amp;DATE('Kategorie'!$B$4,12,1),'Płatności'!$A$5:$A$804,"&lt;"&amp;DATE('Kategorie'!$B$4,13,1)))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IF('Kategorie'!A30="","",'Kategorie'!A30)</f>
        <v>Inne</v>
      </c>
      <c r="B59" s="31">
        <f>'Kategorie'!D30</f>
        <v>0</v>
      </c>
      <c r="C59" s="31">
        <f>IF($A59="",0,SUMIFS('Płatności'!$D$5:$D$804,'Płatności'!$B$5:$B$804,$A59,'Płatności'!$A$5:$A$804,"&gt;="&amp;DATE('Kategorie'!$B$4,1,1),'Płatności'!$A$5:$A$804,"&lt;"&amp;DATE('Kategorie'!$B$4,2,1)))</f>
        <v>0</v>
      </c>
      <c r="D59" s="31">
        <f>IF($A59="",0,SUMIFS('Płatności'!$D$5:$D$804,'Płatności'!$B$5:$B$804,$A59,'Płatności'!$A$5:$A$804,"&gt;="&amp;DATE('Kategorie'!$B$4,2,1),'Płatności'!$A$5:$A$804,"&lt;"&amp;DATE('Kategorie'!$B$4,3,1)))</f>
        <v>0</v>
      </c>
      <c r="E59" s="31">
        <f>IF($A59="",0,SUMIFS('Płatności'!$D$5:$D$804,'Płatności'!$B$5:$B$804,$A59,'Płatności'!$A$5:$A$804,"&gt;="&amp;DATE('Kategorie'!$B$4,3,1),'Płatności'!$A$5:$A$804,"&lt;"&amp;DATE('Kategorie'!$B$4,4,1)))</f>
        <v>0</v>
      </c>
      <c r="F59" s="31">
        <f>IF($A59="",0,SUMIFS('Płatności'!$D$5:$D$804,'Płatności'!$B$5:$B$804,$A59,'Płatności'!$A$5:$A$804,"&gt;="&amp;DATE('Kategorie'!$B$4,4,1),'Płatności'!$A$5:$A$804,"&lt;"&amp;DATE('Kategorie'!$B$4,5,1)))</f>
        <v>0</v>
      </c>
      <c r="G59" s="31">
        <f>IF($A59="",0,SUMIFS('Płatności'!$D$5:$D$804,'Płatności'!$B$5:$B$804,$A59,'Płatności'!$A$5:$A$804,"&gt;="&amp;DATE('Kategorie'!$B$4,5,1),'Płatności'!$A$5:$A$804,"&lt;"&amp;DATE('Kategorie'!$B$4,6,1)))</f>
        <v>0</v>
      </c>
      <c r="H59" s="31">
        <f>IF($A59="",0,SUMIFS('Płatności'!$D$5:$D$804,'Płatności'!$B$5:$B$804,$A59,'Płatności'!$A$5:$A$804,"&gt;="&amp;DATE('Kategorie'!$B$4,6,1),'Płatności'!$A$5:$A$804,"&lt;"&amp;DATE('Kategorie'!$B$4,7,1)))</f>
        <v>0</v>
      </c>
      <c r="I59" s="31">
        <f>IF($A59="",0,SUMIFS('Płatności'!$D$5:$D$804,'Płatności'!$B$5:$B$804,$A59,'Płatności'!$A$5:$A$804,"&gt;="&amp;DATE('Kategorie'!$B$4,7,1),'Płatności'!$A$5:$A$804,"&lt;"&amp;DATE('Kategorie'!$B$4,8,1)))</f>
        <v>0</v>
      </c>
      <c r="J59" s="31">
        <f>IF($A59="",0,SUMIFS('Płatności'!$D$5:$D$804,'Płatności'!$B$5:$B$804,$A59,'Płatności'!$A$5:$A$804,"&gt;="&amp;DATE('Kategorie'!$B$4,8,1),'Płatności'!$A$5:$A$804,"&lt;"&amp;DATE('Kategorie'!$B$4,9,1)))</f>
        <v>0</v>
      </c>
      <c r="K59" s="31">
        <f>IF($A59="",0,SUMIFS('Płatności'!$D$5:$D$804,'Płatności'!$B$5:$B$804,$A59,'Płatności'!$A$5:$A$804,"&gt;="&amp;DATE('Kategorie'!$B$4,9,1),'Płatności'!$A$5:$A$804,"&lt;"&amp;DATE('Kategorie'!$B$4,10,1)))</f>
        <v>0</v>
      </c>
      <c r="L59" s="31">
        <f>IF($A59="",0,SUMIFS('Płatności'!$D$5:$D$804,'Płatności'!$B$5:$B$804,$A59,'Płatności'!$A$5:$A$804,"&gt;="&amp;DATE('Kategorie'!$B$4,10,1),'Płatności'!$A$5:$A$804,"&lt;"&amp;DATE('Kategorie'!$B$4,11,1)))</f>
        <v>0</v>
      </c>
      <c r="M59" s="31">
        <f>IF($A59="",0,SUMIFS('Płatności'!$D$5:$D$804,'Płatności'!$B$5:$B$804,$A59,'Płatności'!$A$5:$A$804,"&gt;="&amp;DATE('Kategorie'!$B$4,11,1),'Płatności'!$A$5:$A$804,"&lt;"&amp;DATE('Kategorie'!$B$4,12,1)))</f>
        <v>0</v>
      </c>
      <c r="N59" s="31">
        <f>IF($A59="",0,SUMIFS('Płatności'!$D$5:$D$804,'Płatności'!$B$5:$B$804,$A59,'Płatności'!$A$5:$A$804,"&gt;="&amp;DATE('Kategorie'!$B$4,12,1),'Płatności'!$A$5:$A$804,"&lt;"&amp;DATE('Kategorie'!$B$4,13,1)))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{9B39EE8F-CD19-49E2-B825-E65ED58040E0}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39EE8F-CD19-49E2-B825-E65ED58040E0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Instrukcja</vt:lpstr>
      <vt:lpstr>Kategorie</vt:lpstr>
      <vt:lpstr>Płatności</vt:lpstr>
      <vt:lpstr>Podsumowanie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