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費目" state="visible" r:id="rId5"/>
    <sheet sheetId="3" name="入出金" state="visible" r:id="rId6"/>
    <sheet sheetId="4" name="年間集計" state="visible" r:id="rId7"/>
  </sheets>
  <calcPr calcId="171027" fullCalcOnLoad="1"/>
</workbook>
</file>

<file path=xl/sharedStrings.xml><?xml version="1.0" encoding="utf-8"?>
<sst xmlns="http://schemas.openxmlformats.org/spreadsheetml/2006/main" count="140" uniqueCount="86">
  <si>
    <t>家計簿</t>
  </si>
  <si>
    <t>1年分の家計簿です。費目ごとに予算を立て、毎回の支払いを記録すれば、月ごとの状況がわかります。</t>
  </si>
  <si>
    <t>使い方</t>
  </si>
  <si>
    <t>「費目」シートで年を入力し、必要なら費目の名前を変更します。各費目に月の予算（見込みの収入や支出）を設定します。</t>
  </si>
  <si>
    <t>「入出金」シートに収入や支出を1行ずつ記録します：日付、プルダウンで選んだ費目、短い内容、金額（常にプラス）。</t>
  </si>
  <si>
    <t>あとは「年間集計」シートが自動で計算します：費目別・月別の合計、年間予算、差額、2つのグラフ。</t>
  </si>
  <si>
    <t>ご自身の数字を入れる前に、1月のサンプル行を削除してください。</t>
  </si>
  <si>
    <t>黄色のセルに入力してください。</t>
  </si>
  <si>
    <t>白いセルは自動で計算されます（数式を上書きしないよう保護されています。解除は［校閲］→［シート保護の解除］、パスワードなし）。</t>
  </si>
  <si>
    <t>ヒント</t>
  </si>
  <si>
    <t>•  記録は週に1回でOK。5分ほどで済み、家計簿が実態からずれません。</t>
  </si>
  <si>
    <t>•  集計の赤色は、その費目がこれまでの月の予算を超えていることを示します。</t>
  </si>
  <si>
    <t>•  貯蓄率 =（収入 − 支出）÷ 収入。10〜20 % が目安です。</t>
  </si>
  <si>
    <t>•  旅行、プレゼント、車検などは月々の積立額として予算に入れておくと慌てません。</t>
  </si>
  <si>
    <t>Planmeroの無料テンプレート · planmero.com/ja/family-budget-excel/</t>
  </si>
  <si>
    <t>費目と月の予算</t>
  </si>
  <si>
    <t>費目の名前は自由に変更し、月ごとの予算を設定してください。年はブック全体に適用されます。</t>
  </si>
  <si>
    <t>年</t>
  </si>
  <si>
    <t>費目</t>
  </si>
  <si>
    <t>区分</t>
  </si>
  <si>
    <t>月の予算</t>
  </si>
  <si>
    <t>予算 / 年</t>
  </si>
  <si>
    <t>給与</t>
  </si>
  <si>
    <t>収入</t>
  </si>
  <si>
    <t>配偶者の給与</t>
  </si>
  <si>
    <t>児童手当・給付金</t>
  </si>
  <si>
    <t>副業・事業収入</t>
  </si>
  <si>
    <t>家賃収入</t>
  </si>
  <si>
    <t>その他の収入</t>
  </si>
  <si>
    <t>住居費（家賃・住宅ローン）</t>
  </si>
  <si>
    <t>支出</t>
  </si>
  <si>
    <t>水道光熱費</t>
  </si>
  <si>
    <t>食費</t>
  </si>
  <si>
    <t>交通費・車</t>
  </si>
  <si>
    <t>通信費</t>
  </si>
  <si>
    <t>保険</t>
  </si>
  <si>
    <t>医療費</t>
  </si>
  <si>
    <t>教育費</t>
  </si>
  <si>
    <t>被服費</t>
  </si>
  <si>
    <t>外食</t>
  </si>
  <si>
    <t>趣味・娯楽</t>
  </si>
  <si>
    <t>サブスク</t>
  </si>
  <si>
    <t>旅行</t>
  </si>
  <si>
    <t>交際費・プレゼント</t>
  </si>
  <si>
    <t>日用品・住まい</t>
  </si>
  <si>
    <t>貯金・投資</t>
  </si>
  <si>
    <t>ローン返済</t>
  </si>
  <si>
    <t>その他</t>
  </si>
  <si>
    <t>入出金</t>
  </si>
  <si>
    <t>1行に1件の収入または支出を入力します。金額はプラスで入力し、収入か支出かは費目で決まります。</t>
  </si>
  <si>
    <t>日付</t>
  </si>
  <si>
    <t>内容</t>
  </si>
  <si>
    <t>金額</t>
  </si>
  <si>
    <t>1月分給与</t>
  </si>
  <si>
    <t>家賃</t>
  </si>
  <si>
    <t>電気・ガス代</t>
  </si>
  <si>
    <t>スーパー</t>
  </si>
  <si>
    <t>ガソリン代</t>
  </si>
  <si>
    <t>スマホ・ネット代</t>
  </si>
  <si>
    <t>映画</t>
  </si>
  <si>
    <t>動画配信サービス</t>
  </si>
  <si>
    <t>毎月の積立貯金</t>
  </si>
  <si>
    <t>年間集計</t>
  </si>
  <si>
    <t>ここはすべて「入出金」シートから計算されます。赤：これまでの月の予算を超過。</t>
  </si>
  <si>
    <t>収支</t>
  </si>
  <si>
    <t>貯蓄率</t>
  </si>
  <si>
    <t>月別</t>
  </si>
  <si>
    <t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</si>
  <si>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</si>
  <si>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</si>
  <si>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</si>
  <si>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</si>
  <si>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</si>
  <si>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</si>
  <si>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</si>
  <si>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</si>
  <si>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</si>
  <si>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</si>
  <si>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</si>
  <si>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</si>
  <si>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合計</t>
  </si>
  <si>
    <t>費目別</t>
  </si>
  <si>
    <t>年間予算</t>
  </si>
  <si>
    <t>実績</t>
  </si>
  <si>
    <t>差額</t>
  </si>
  <si>
    <t>予算比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</si>
</sst>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¥&quot;#,##0;-&quot;¥&quot;#,##0"/>
    <numFmt numFmtId="165" formatCode="0.0%"/>
    <numFmt numFmtId="166" formatCode="&quot;¥&quot;#,##0;-&quot;¥&quot;#,##0;&quot;–&quot;"/>
  </numFmts>
  <fonts count="17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b/>
      <color rgb="FF12805A"/>
      <sz val="10"/>
      <name val="Calibri"/>
    </font>
    <font>
      <color rgb="FF10231A"/>
      <sz val="10"/>
      <name val="Calibri"/>
    </font>
    <font>
      <b/>
      <color rgb="FFB45309"/>
      <sz val="10"/>
      <name val="Calibri"/>
    </font>
    <font>
      <b/>
      <color rgb="FF0F5132"/>
      <sz val="14"/>
      <name val="Calibri"/>
    </font>
    <font>
      <b/>
      <color rgb="FF0F5132"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  <fill>
      <patternFill patternType="solid">
        <fgColor rgb="FFF7FAF8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/>
      <right/>
      <top/>
      <bottom style="thin">
        <color rgb="FFD4A72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2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64" fontId="13" fillId="0" borderId="2" xfId="0" applyNumberFormat="1" applyFont="1" applyBorder="1"/>
    <xf numFmtId="0" fontId="14" fillId="0" borderId="0" xfId="0" applyFont="1" applyAlignment="1">
      <alignment vertical="center" wrapText="1"/>
    </xf>
    <xf numFmtId="14" fontId="10" fillId="5" borderId="1" xfId="0" applyNumberFormat="1" applyFont="1" applyFill="1" applyBorder="1" applyProtection="1">
      <protection locked="0"/>
    </xf>
    <xf numFmtId="0" fontId="13" fillId="0" borderId="2" xfId="0" applyFont="1" applyBorder="1"/>
    <xf numFmtId="164" fontId="15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0" fontId="16" fillId="0" borderId="6" xfId="0" applyFont="1" applyBorder="1"/>
    <xf numFmtId="0" fontId="0" fillId="0" borderId="6" xfId="0" applyBorder="1"/>
    <xf numFmtId="166" fontId="13" fillId="0" borderId="2" xfId="0" applyNumberFormat="1" applyFont="1" applyBorder="1"/>
    <xf numFmtId="166" fontId="9" fillId="0" borderId="2" xfId="0" applyNumberFormat="1" applyFont="1" applyBorder="1"/>
    <xf numFmtId="0" fontId="9" fillId="0" borderId="2" xfId="0" applyFont="1" applyBorder="1"/>
    <xf numFmtId="9" fontId="13" fillId="0" borderId="2" xfId="0" applyNumberFormat="1" applyFont="1" applyBorder="1"/>
    <xf numFmtId="0" fontId="9" fillId="6" borderId="2" xfId="0" applyFont="1" applyFill="1" applyBorder="1"/>
    <xf numFmtId="166" fontId="13" fillId="6" borderId="2" xfId="0" applyNumberFormat="1" applyFont="1" applyFill="1" applyBorder="1"/>
    <xf numFmtId="166" fontId="9" fillId="6" borderId="2" xfId="0" applyNumberFormat="1" applyFont="1" applyFill="1" applyBorder="1"/>
    <xf numFmtId="9" fontId="13" fillId="6" borderId="2" xfId="0" applyNumberFormat="1" applyFont="1" applyFill="1" applyBorder="1"/>
  </cellXfs>
  <cellStyles count="1">
    <cellStyle name="Normal" xfId="0" builtinId="0"/>
  </cellStyles>
  <dxfs count="4">
    <dxf>
      <font>
        <b/>
        <color rgb="FF12805A"/>
      </font>
    </dxf>
    <dxf>
      <font>
        <b/>
        <color rgb="FFDC2626"/>
      </font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月別の収入と支出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収入</c:v>
          </c:tx>
          <c:spPr>
            <a:solidFill>
              <a:srgbClr val="12805A"/>
            </a:solidFill>
          </c:spPr>
          <c:invertIfNegative val="0"/>
          <c:cat>
            <c:strRef>
              <c:f>'年間集計'!$C$8:$N$8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'年間集計'!$C$9:$N$9</c:f>
              <c:numCache>
                <c:formatCode>General</c:formatCode>
                <c:ptCount val="12"/>
                <c:pt idx="0">
                  <c:v>280000</c:v>
                </c:pt>
              </c:numCache>
            </c:numRef>
          </c:val>
        </c:ser>
        <c:ser>
          <c:idx val="1"/>
          <c:order val="1"/>
          <c:tx>
            <c:v>支出</c:v>
          </c:tx>
          <c:spPr>
            <a:solidFill>
              <a:srgbClr val="D4A72C"/>
            </a:solidFill>
          </c:spPr>
          <c:invertIfNegative val="0"/>
          <c:cat>
            <c:strRef>
              <c:f>'年間集計'!$C$8:$N$8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'年間集計'!$C$10:$N$10</c:f>
              <c:numCache>
                <c:formatCode>General</c:formatCode>
                <c:ptCount val="12"/>
                <c:pt idx="0">
                  <c:v>191880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お金の使い道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支出</c:v>
          </c:tx>
          <c:dPt>
            <c:idx val="0"/>
            <c:bubble3D val="0"/>
            <c:spPr>
              <a:solidFill>
                <a:srgbClr val="0F5132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D4A72C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12805A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E8C873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2E6B4F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07A14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7FB89A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F3D27A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4B5F55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B5D6C3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64748B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0E7490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F59E0B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84CC16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9CA3AF"/>
              </a:solidFill>
              <a:ln w="12700">
                <a:solidFill>
                  <a:srgbClr val="FFFFFF"/>
                </a:solidFill>
              </a:ln>
            </c:spPr>
          </c:dPt>
          <c:dPt>
            <c:idx val="16"/>
            <c:bubble3D val="0"/>
            <c:spPr>
              <a:solidFill>
                <a:srgbClr val="BE123C"/>
              </a:solidFill>
              <a:ln w="12700">
                <a:solidFill>
                  <a:srgbClr val="FFFFFF"/>
                </a:solidFill>
              </a:ln>
            </c:spPr>
          </c:dPt>
          <c:dPt>
            <c:idx val="17"/>
            <c:bubble3D val="0"/>
            <c:spPr>
              <a:solidFill>
                <a:srgbClr val="6D28D9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'年間集計'!$A$42:$A$59</c:f>
              <c:strCache>
                <c:ptCount val="18"/>
                <c:pt idx="0">
                  <c:v>住居費（家賃・住宅ローン）</c:v>
                </c:pt>
                <c:pt idx="1">
                  <c:v>水道光熱費</c:v>
                </c:pt>
                <c:pt idx="2">
                  <c:v>食費</c:v>
                </c:pt>
                <c:pt idx="3">
                  <c:v>交通費・車</c:v>
                </c:pt>
                <c:pt idx="4">
                  <c:v>通信費</c:v>
                </c:pt>
                <c:pt idx="5">
                  <c:v>保険</c:v>
                </c:pt>
                <c:pt idx="6">
                  <c:v>医療費</c:v>
                </c:pt>
                <c:pt idx="7">
                  <c:v>教育費</c:v>
                </c:pt>
                <c:pt idx="8">
                  <c:v>被服費</c:v>
                </c:pt>
                <c:pt idx="9">
                  <c:v>外食</c:v>
                </c:pt>
                <c:pt idx="10">
                  <c:v>趣味・娯楽</c:v>
                </c:pt>
                <c:pt idx="11">
                  <c:v>サブスク</c:v>
                </c:pt>
                <c:pt idx="12">
                  <c:v>旅行</c:v>
                </c:pt>
                <c:pt idx="13">
                  <c:v>交際費・プレゼント</c:v>
                </c:pt>
                <c:pt idx="14">
                  <c:v>日用品・住まい</c:v>
                </c:pt>
                <c:pt idx="15">
                  <c:v>貯金・投資</c:v>
                </c:pt>
                <c:pt idx="16">
                  <c:v>ローン返済</c:v>
                </c:pt>
                <c:pt idx="17">
                  <c:v>その他</c:v>
                </c:pt>
              </c:strCache>
            </c:strRef>
          </c:cat>
          <c:val>
            <c:numRef>
              <c:f>'年間集計'!$O$42:$O$59</c:f>
              <c:numCache>
                <c:formatCode>General</c:formatCode>
                <c:ptCount val="18"/>
                <c:pt idx="0">
                  <c:v>95000</c:v>
                </c:pt>
                <c:pt idx="1">
                  <c:v>18000</c:v>
                </c:pt>
                <c:pt idx="2">
                  <c:v>25590</c:v>
                </c:pt>
                <c:pt idx="3">
                  <c:v>9000</c:v>
                </c:pt>
                <c:pt idx="4">
                  <c:v>8800</c:v>
                </c:pt>
                <c:pt idx="10">
                  <c:v>4000</c:v>
                </c:pt>
                <c:pt idx="11">
                  <c:v>1490</c:v>
                </c:pt>
                <c:pt idx="15">
                  <c:v>30000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12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ja/family-budget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20" customHeight="1" spans="1:2" x14ac:dyDescent="0.25">
      <c r="A5" s="4">
        <v>1</v>
      </c>
      <c r="B5" s="5" t="s">
        <v>3</v>
      </c>
    </row>
    <row r="6" ht="20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30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4" customWidth="1"/>
    <col min="2" max="2" width="14" customWidth="1"/>
    <col min="3" max="4" width="1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16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17</v>
      </c>
      <c r="B4" s="13">
        <v>2027</v>
      </c>
    </row>
    <row r="6" spans="1:4" x14ac:dyDescent="0.25">
      <c r="A6" s="14" t="s">
        <v>18</v>
      </c>
      <c r="B6" s="14" t="s">
        <v>19</v>
      </c>
      <c r="C6" s="14" t="s">
        <v>20</v>
      </c>
      <c r="D6" s="14" t="s">
        <v>21</v>
      </c>
    </row>
    <row r="7" spans="1:4" x14ac:dyDescent="0.25">
      <c r="A7" s="15" t="s">
        <v>22</v>
      </c>
      <c r="B7" s="16" t="s">
        <v>23</v>
      </c>
      <c r="C7" s="17"/>
      <c r="D7" s="18">
        <f>C7*12</f>
        <v>0</v>
      </c>
    </row>
    <row r="8" spans="1:4" x14ac:dyDescent="0.25">
      <c r="A8" s="15" t="s">
        <v>24</v>
      </c>
      <c r="B8" s="16" t="s">
        <v>23</v>
      </c>
      <c r="C8" s="17"/>
      <c r="D8" s="18">
        <f>C8*12</f>
        <v>0</v>
      </c>
    </row>
    <row r="9" spans="1:4" x14ac:dyDescent="0.25">
      <c r="A9" s="15" t="s">
        <v>25</v>
      </c>
      <c r="B9" s="16" t="s">
        <v>23</v>
      </c>
      <c r="C9" s="17"/>
      <c r="D9" s="18">
        <f>C9*12</f>
        <v>0</v>
      </c>
    </row>
    <row r="10" spans="1:4" x14ac:dyDescent="0.25">
      <c r="A10" s="15" t="s">
        <v>26</v>
      </c>
      <c r="B10" s="16" t="s">
        <v>23</v>
      </c>
      <c r="C10" s="17"/>
      <c r="D10" s="18">
        <f>C10*12</f>
        <v>0</v>
      </c>
    </row>
    <row r="11" spans="1:4" x14ac:dyDescent="0.25">
      <c r="A11" s="15" t="s">
        <v>27</v>
      </c>
      <c r="B11" s="16" t="s">
        <v>23</v>
      </c>
      <c r="C11" s="17"/>
      <c r="D11" s="18">
        <f>C11*12</f>
        <v>0</v>
      </c>
    </row>
    <row r="12" spans="1:4" x14ac:dyDescent="0.25">
      <c r="A12" s="15" t="s">
        <v>28</v>
      </c>
      <c r="B12" s="16" t="s">
        <v>23</v>
      </c>
      <c r="C12" s="17"/>
      <c r="D12" s="18">
        <f>C12*12</f>
        <v>0</v>
      </c>
    </row>
    <row r="13" spans="1:4" x14ac:dyDescent="0.25">
      <c r="A13" s="15" t="s">
        <v>29</v>
      </c>
      <c r="B13" s="19" t="s">
        <v>30</v>
      </c>
      <c r="C13" s="17"/>
      <c r="D13" s="18">
        <f>C13*12</f>
        <v>0</v>
      </c>
    </row>
    <row r="14" spans="1:4" x14ac:dyDescent="0.25">
      <c r="A14" s="15" t="s">
        <v>31</v>
      </c>
      <c r="B14" s="19" t="s">
        <v>30</v>
      </c>
      <c r="C14" s="17"/>
      <c r="D14" s="18">
        <f>C14*12</f>
        <v>0</v>
      </c>
    </row>
    <row r="15" spans="1:4" x14ac:dyDescent="0.25">
      <c r="A15" s="15" t="s">
        <v>32</v>
      </c>
      <c r="B15" s="19" t="s">
        <v>30</v>
      </c>
      <c r="C15" s="17"/>
      <c r="D15" s="18">
        <f>C15*12</f>
        <v>0</v>
      </c>
    </row>
    <row r="16" spans="1:4" x14ac:dyDescent="0.25">
      <c r="A16" s="15" t="s">
        <v>33</v>
      </c>
      <c r="B16" s="19" t="s">
        <v>30</v>
      </c>
      <c r="C16" s="17"/>
      <c r="D16" s="18">
        <f>C16*12</f>
        <v>0</v>
      </c>
    </row>
    <row r="17" spans="1:4" x14ac:dyDescent="0.25">
      <c r="A17" s="15" t="s">
        <v>34</v>
      </c>
      <c r="B17" s="19" t="s">
        <v>30</v>
      </c>
      <c r="C17" s="17"/>
      <c r="D17" s="18">
        <f>C17*12</f>
        <v>0</v>
      </c>
    </row>
    <row r="18" spans="1:4" x14ac:dyDescent="0.25">
      <c r="A18" s="15" t="s">
        <v>35</v>
      </c>
      <c r="B18" s="19" t="s">
        <v>30</v>
      </c>
      <c r="C18" s="17"/>
      <c r="D18" s="18">
        <f>C18*12</f>
        <v>0</v>
      </c>
    </row>
    <row r="19" spans="1:4" x14ac:dyDescent="0.25">
      <c r="A19" s="15" t="s">
        <v>36</v>
      </c>
      <c r="B19" s="19" t="s">
        <v>30</v>
      </c>
      <c r="C19" s="17"/>
      <c r="D19" s="18">
        <f>C19*12</f>
        <v>0</v>
      </c>
    </row>
    <row r="20" spans="1:4" x14ac:dyDescent="0.25">
      <c r="A20" s="15" t="s">
        <v>37</v>
      </c>
      <c r="B20" s="19" t="s">
        <v>30</v>
      </c>
      <c r="C20" s="17"/>
      <c r="D20" s="18">
        <f>C20*12</f>
        <v>0</v>
      </c>
    </row>
    <row r="21" spans="1:4" x14ac:dyDescent="0.25">
      <c r="A21" s="15" t="s">
        <v>38</v>
      </c>
      <c r="B21" s="19" t="s">
        <v>30</v>
      </c>
      <c r="C21" s="17"/>
      <c r="D21" s="18">
        <f>C21*12</f>
        <v>0</v>
      </c>
    </row>
    <row r="22" spans="1:4" x14ac:dyDescent="0.25">
      <c r="A22" s="15" t="s">
        <v>39</v>
      </c>
      <c r="B22" s="19" t="s">
        <v>30</v>
      </c>
      <c r="C22" s="17"/>
      <c r="D22" s="18">
        <f>C22*12</f>
        <v>0</v>
      </c>
    </row>
    <row r="23" spans="1:4" x14ac:dyDescent="0.25">
      <c r="A23" s="15" t="s">
        <v>40</v>
      </c>
      <c r="B23" s="19" t="s">
        <v>30</v>
      </c>
      <c r="C23" s="17"/>
      <c r="D23" s="18">
        <f>C23*12</f>
        <v>0</v>
      </c>
    </row>
    <row r="24" spans="1:4" x14ac:dyDescent="0.25">
      <c r="A24" s="15" t="s">
        <v>41</v>
      </c>
      <c r="B24" s="19" t="s">
        <v>30</v>
      </c>
      <c r="C24" s="17"/>
      <c r="D24" s="18">
        <f>C24*12</f>
        <v>0</v>
      </c>
    </row>
    <row r="25" spans="1:4" x14ac:dyDescent="0.25">
      <c r="A25" s="15" t="s">
        <v>42</v>
      </c>
      <c r="B25" s="19" t="s">
        <v>30</v>
      </c>
      <c r="C25" s="17"/>
      <c r="D25" s="18">
        <f>C25*12</f>
        <v>0</v>
      </c>
    </row>
    <row r="26" spans="1:4" x14ac:dyDescent="0.25">
      <c r="A26" s="15" t="s">
        <v>43</v>
      </c>
      <c r="B26" s="19" t="s">
        <v>30</v>
      </c>
      <c r="C26" s="17"/>
      <c r="D26" s="18">
        <f>C26*12</f>
        <v>0</v>
      </c>
    </row>
    <row r="27" spans="1:4" x14ac:dyDescent="0.25">
      <c r="A27" s="15" t="s">
        <v>44</v>
      </c>
      <c r="B27" s="19" t="s">
        <v>30</v>
      </c>
      <c r="C27" s="17"/>
      <c r="D27" s="18">
        <f>C27*12</f>
        <v>0</v>
      </c>
    </row>
    <row r="28" spans="1:4" x14ac:dyDescent="0.25">
      <c r="A28" s="15" t="s">
        <v>45</v>
      </c>
      <c r="B28" s="19" t="s">
        <v>30</v>
      </c>
      <c r="C28" s="17"/>
      <c r="D28" s="18">
        <f>C28*12</f>
        <v>0</v>
      </c>
    </row>
    <row r="29" spans="1:4" x14ac:dyDescent="0.25">
      <c r="A29" s="15" t="s">
        <v>46</v>
      </c>
      <c r="B29" s="19" t="s">
        <v>30</v>
      </c>
      <c r="C29" s="17"/>
      <c r="D29" s="18">
        <f>C29*12</f>
        <v>0</v>
      </c>
    </row>
    <row r="30" spans="1:4" x14ac:dyDescent="0.25">
      <c r="A30" s="15" t="s">
        <v>47</v>
      </c>
      <c r="B30" s="19" t="s">
        <v>30</v>
      </c>
      <c r="C30" s="17"/>
      <c r="D30" s="18">
        <f>C30*12</f>
        <v>0</v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E8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3" customWidth="1"/>
    <col min="2" max="2" width="30" customWidth="1"/>
    <col min="3" max="3" width="36" customWidth="1"/>
    <col min="4" max="4" width="15" customWidth="1"/>
    <col min="5" max="5" width="12" customWidth="1"/>
  </cols>
  <sheetData>
    <row r="1" ht="34" customHeight="1" spans="1:5" x14ac:dyDescent="0.25">
      <c r="A1" s="9" t="s">
        <v>48</v>
      </c>
      <c r="B1" s="9"/>
      <c r="C1" s="9"/>
      <c r="D1" s="9"/>
      <c r="E1" s="9"/>
    </row>
    <row r="2" ht="30" customHeight="1" spans="1:5" x14ac:dyDescent="0.25">
      <c r="A2" s="10" t="s">
        <v>49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x14ac:dyDescent="0.25">
      <c r="A4" s="14" t="s">
        <v>50</v>
      </c>
      <c r="B4" s="14" t="s">
        <v>18</v>
      </c>
      <c r="C4" s="14" t="s">
        <v>51</v>
      </c>
      <c r="D4" s="14" t="s">
        <v>52</v>
      </c>
      <c r="E4" s="14" t="s">
        <v>19</v>
      </c>
    </row>
    <row r="5" spans="1:5" x14ac:dyDescent="0.25">
      <c r="A5" s="20">
        <v>46397</v>
      </c>
      <c r="B5" s="15" t="s">
        <v>22</v>
      </c>
      <c r="C5" s="15" t="s">
        <v>53</v>
      </c>
      <c r="D5" s="17">
        <v>280000</v>
      </c>
      <c r="E5" s="21" t="str">
        <f>IF(B5="","",IFERROR(VLOOKUP(B5,'費目'!$A$7:$B$30,2,FALSE),""))</f>
        <v>収入</v>
      </c>
    </row>
    <row r="6" spans="1:5" x14ac:dyDescent="0.25">
      <c r="A6" s="20">
        <v>46388</v>
      </c>
      <c r="B6" s="15" t="s">
        <v>29</v>
      </c>
      <c r="C6" s="15" t="s">
        <v>54</v>
      </c>
      <c r="D6" s="17">
        <v>95000</v>
      </c>
      <c r="E6" s="21" t="str">
        <f>IF(B6="","",IFERROR(VLOOKUP(B6,'費目'!$A$7:$B$30,2,FALSE),""))</f>
        <v>支出</v>
      </c>
    </row>
    <row r="7" spans="1:5" x14ac:dyDescent="0.25">
      <c r="A7" s="20">
        <v>46392</v>
      </c>
      <c r="B7" s="15" t="s">
        <v>31</v>
      </c>
      <c r="C7" s="15" t="s">
        <v>55</v>
      </c>
      <c r="D7" s="17">
        <v>18000</v>
      </c>
      <c r="E7" s="21" t="str">
        <f>IF(B7="","",IFERROR(VLOOKUP(B7,'費目'!$A$7:$B$30,2,FALSE),""))</f>
        <v>支出</v>
      </c>
    </row>
    <row r="8" spans="1:5" x14ac:dyDescent="0.25">
      <c r="A8" s="20">
        <v>46390</v>
      </c>
      <c r="B8" s="15" t="s">
        <v>32</v>
      </c>
      <c r="C8" s="15" t="s">
        <v>56</v>
      </c>
      <c r="D8" s="17">
        <v>14460</v>
      </c>
      <c r="E8" s="21" t="str">
        <f>IF(B8="","",IFERROR(VLOOKUP(B8,'費目'!$A$7:$B$30,2,FALSE),""))</f>
        <v>支出</v>
      </c>
    </row>
    <row r="9" spans="1:5" x14ac:dyDescent="0.25">
      <c r="A9" s="20">
        <v>46399</v>
      </c>
      <c r="B9" s="15" t="s">
        <v>32</v>
      </c>
      <c r="C9" s="15" t="s">
        <v>56</v>
      </c>
      <c r="D9" s="17">
        <v>11130</v>
      </c>
      <c r="E9" s="21" t="str">
        <f>IF(B9="","",IFERROR(VLOOKUP(B9,'費目'!$A$7:$B$30,2,FALSE),""))</f>
        <v>支出</v>
      </c>
    </row>
    <row r="10" spans="1:5" x14ac:dyDescent="0.25">
      <c r="A10" s="20">
        <v>46395</v>
      </c>
      <c r="B10" s="15" t="s">
        <v>33</v>
      </c>
      <c r="C10" s="15" t="s">
        <v>57</v>
      </c>
      <c r="D10" s="17">
        <v>9000</v>
      </c>
      <c r="E10" s="21" t="str">
        <f>IF(B10="","",IFERROR(VLOOKUP(B10,'費目'!$A$7:$B$30,2,FALSE),""))</f>
        <v>支出</v>
      </c>
    </row>
    <row r="11" spans="1:5" x14ac:dyDescent="0.25">
      <c r="A11" s="20">
        <v>46402</v>
      </c>
      <c r="B11" s="15" t="s">
        <v>34</v>
      </c>
      <c r="C11" s="15" t="s">
        <v>58</v>
      </c>
      <c r="D11" s="17">
        <v>8800</v>
      </c>
      <c r="E11" s="21" t="str">
        <f>IF(B11="","",IFERROR(VLOOKUP(B11,'費目'!$A$7:$B$30,2,FALSE),""))</f>
        <v>支出</v>
      </c>
    </row>
    <row r="12" spans="1:5" x14ac:dyDescent="0.25">
      <c r="A12" s="20">
        <v>46405</v>
      </c>
      <c r="B12" s="15" t="s">
        <v>40</v>
      </c>
      <c r="C12" s="15" t="s">
        <v>59</v>
      </c>
      <c r="D12" s="17">
        <v>4000</v>
      </c>
      <c r="E12" s="21" t="str">
        <f>IF(B12="","",IFERROR(VLOOKUP(B12,'費目'!$A$7:$B$30,2,FALSE),""))</f>
        <v>支出</v>
      </c>
    </row>
    <row r="13" spans="1:5" x14ac:dyDescent="0.25">
      <c r="A13" s="20">
        <v>46407</v>
      </c>
      <c r="B13" s="15" t="s">
        <v>41</v>
      </c>
      <c r="C13" s="15" t="s">
        <v>60</v>
      </c>
      <c r="D13" s="17">
        <v>1490</v>
      </c>
      <c r="E13" s="21" t="str">
        <f>IF(B13="","",IFERROR(VLOOKUP(B13,'費目'!$A$7:$B$30,2,FALSE),""))</f>
        <v>支出</v>
      </c>
    </row>
    <row r="14" spans="1:5" x14ac:dyDescent="0.25">
      <c r="A14" s="20">
        <v>46398</v>
      </c>
      <c r="B14" s="15" t="s">
        <v>45</v>
      </c>
      <c r="C14" s="15" t="s">
        <v>61</v>
      </c>
      <c r="D14" s="17">
        <v>30000</v>
      </c>
      <c r="E14" s="21" t="str">
        <f>IF(B14="","",IFERROR(VLOOKUP(B14,'費目'!$A$7:$B$30,2,FALSE),""))</f>
        <v>支出</v>
      </c>
    </row>
    <row r="15" spans="1:5" x14ac:dyDescent="0.25">
      <c r="A15" s="20"/>
      <c r="B15" s="15"/>
      <c r="C15" s="15"/>
      <c r="D15" s="17"/>
      <c r="E15" s="21" t="str">
        <f>IF(B15="","",IFERROR(VLOOKUP(B15,'費目'!$A$7:$B$30,2,FALSE),""))</f>
        <v/>
      </c>
    </row>
    <row r="16" spans="1:5" x14ac:dyDescent="0.25">
      <c r="A16" s="20"/>
      <c r="B16" s="15"/>
      <c r="C16" s="15"/>
      <c r="D16" s="17"/>
      <c r="E16" s="21" t="str">
        <f>IF(B16="","",IFERROR(VLOOKUP(B16,'費目'!$A$7:$B$30,2,FALSE),""))</f>
        <v/>
      </c>
    </row>
    <row r="17" spans="1:5" x14ac:dyDescent="0.25">
      <c r="A17" s="20"/>
      <c r="B17" s="15"/>
      <c r="C17" s="15"/>
      <c r="D17" s="17"/>
      <c r="E17" s="21" t="str">
        <f>IF(B17="","",IFERROR(VLOOKUP(B17,'費目'!$A$7:$B$30,2,FALSE),""))</f>
        <v/>
      </c>
    </row>
    <row r="18" spans="1:5" x14ac:dyDescent="0.25">
      <c r="A18" s="20"/>
      <c r="B18" s="15"/>
      <c r="C18" s="15"/>
      <c r="D18" s="17"/>
      <c r="E18" s="21" t="str">
        <f>IF(B18="","",IFERROR(VLOOKUP(B18,'費目'!$A$7:$B$30,2,FALSE),""))</f>
        <v/>
      </c>
    </row>
    <row r="19" spans="1:5" x14ac:dyDescent="0.25">
      <c r="A19" s="20"/>
      <c r="B19" s="15"/>
      <c r="C19" s="15"/>
      <c r="D19" s="17"/>
      <c r="E19" s="21" t="str">
        <f>IF(B19="","",IFERROR(VLOOKUP(B19,'費目'!$A$7:$B$30,2,FALSE),""))</f>
        <v/>
      </c>
    </row>
    <row r="20" spans="1:5" x14ac:dyDescent="0.25">
      <c r="A20" s="20"/>
      <c r="B20" s="15"/>
      <c r="C20" s="15"/>
      <c r="D20" s="17"/>
      <c r="E20" s="21" t="str">
        <f>IF(B20="","",IFERROR(VLOOKUP(B20,'費目'!$A$7:$B$30,2,FALSE),""))</f>
        <v/>
      </c>
    </row>
    <row r="21" spans="1:5" x14ac:dyDescent="0.25">
      <c r="A21" s="20"/>
      <c r="B21" s="15"/>
      <c r="C21" s="15"/>
      <c r="D21" s="17"/>
      <c r="E21" s="21" t="str">
        <f>IF(B21="","",IFERROR(VLOOKUP(B21,'費目'!$A$7:$B$30,2,FALSE),""))</f>
        <v/>
      </c>
    </row>
    <row r="22" spans="1:5" x14ac:dyDescent="0.25">
      <c r="A22" s="20"/>
      <c r="B22" s="15"/>
      <c r="C22" s="15"/>
      <c r="D22" s="17"/>
      <c r="E22" s="21" t="str">
        <f>IF(B22="","",IFERROR(VLOOKUP(B22,'費目'!$A$7:$B$30,2,FALSE),""))</f>
        <v/>
      </c>
    </row>
    <row r="23" spans="1:5" x14ac:dyDescent="0.25">
      <c r="A23" s="20"/>
      <c r="B23" s="15"/>
      <c r="C23" s="15"/>
      <c r="D23" s="17"/>
      <c r="E23" s="21" t="str">
        <f>IF(B23="","",IFERROR(VLOOKUP(B23,'費目'!$A$7:$B$30,2,FALSE),""))</f>
        <v/>
      </c>
    </row>
    <row r="24" spans="1:5" x14ac:dyDescent="0.25">
      <c r="A24" s="20"/>
      <c r="B24" s="15"/>
      <c r="C24" s="15"/>
      <c r="D24" s="17"/>
      <c r="E24" s="21" t="str">
        <f>IF(B24="","",IFERROR(VLOOKUP(B24,'費目'!$A$7:$B$30,2,FALSE),""))</f>
        <v/>
      </c>
    </row>
    <row r="25" spans="1:5" x14ac:dyDescent="0.25">
      <c r="A25" s="20"/>
      <c r="B25" s="15"/>
      <c r="C25" s="15"/>
      <c r="D25" s="17"/>
      <c r="E25" s="21" t="str">
        <f>IF(B25="","",IFERROR(VLOOKUP(B25,'費目'!$A$7:$B$30,2,FALSE),""))</f>
        <v/>
      </c>
    </row>
    <row r="26" spans="1:5" x14ac:dyDescent="0.25">
      <c r="A26" s="20"/>
      <c r="B26" s="15"/>
      <c r="C26" s="15"/>
      <c r="D26" s="17"/>
      <c r="E26" s="21" t="str">
        <f>IF(B26="","",IFERROR(VLOOKUP(B26,'費目'!$A$7:$B$30,2,FALSE),""))</f>
        <v/>
      </c>
    </row>
    <row r="27" spans="1:5" x14ac:dyDescent="0.25">
      <c r="A27" s="20"/>
      <c r="B27" s="15"/>
      <c r="C27" s="15"/>
      <c r="D27" s="17"/>
      <c r="E27" s="21" t="str">
        <f>IF(B27="","",IFERROR(VLOOKUP(B27,'費目'!$A$7:$B$30,2,FALSE),""))</f>
        <v/>
      </c>
    </row>
    <row r="28" spans="1:5" x14ac:dyDescent="0.25">
      <c r="A28" s="20"/>
      <c r="B28" s="15"/>
      <c r="C28" s="15"/>
      <c r="D28" s="17"/>
      <c r="E28" s="21" t="str">
        <f>IF(B28="","",IFERROR(VLOOKUP(B28,'費目'!$A$7:$B$30,2,FALSE),""))</f>
        <v/>
      </c>
    </row>
    <row r="29" spans="1:5" x14ac:dyDescent="0.25">
      <c r="A29" s="20"/>
      <c r="B29" s="15"/>
      <c r="C29" s="15"/>
      <c r="D29" s="17"/>
      <c r="E29" s="21" t="str">
        <f>IF(B29="","",IFERROR(VLOOKUP(B29,'費目'!$A$7:$B$30,2,FALSE),""))</f>
        <v/>
      </c>
    </row>
    <row r="30" spans="1:5" x14ac:dyDescent="0.25">
      <c r="A30" s="20"/>
      <c r="B30" s="15"/>
      <c r="C30" s="15"/>
      <c r="D30" s="17"/>
      <c r="E30" s="21" t="str">
        <f>IF(B30="","",IFERROR(VLOOKUP(B30,'費目'!$A$7:$B$30,2,FALSE),""))</f>
        <v/>
      </c>
    </row>
    <row r="31" spans="1:5" x14ac:dyDescent="0.25">
      <c r="A31" s="20"/>
      <c r="B31" s="15"/>
      <c r="C31" s="15"/>
      <c r="D31" s="17"/>
      <c r="E31" s="21" t="str">
        <f>IF(B31="","",IFERROR(VLOOKUP(B31,'費目'!$A$7:$B$30,2,FALSE),""))</f>
        <v/>
      </c>
    </row>
    <row r="32" spans="1:5" x14ac:dyDescent="0.25">
      <c r="A32" s="20"/>
      <c r="B32" s="15"/>
      <c r="C32" s="15"/>
      <c r="D32" s="17"/>
      <c r="E32" s="21" t="str">
        <f>IF(B32="","",IFERROR(VLOOKUP(B32,'費目'!$A$7:$B$30,2,FALSE),""))</f>
        <v/>
      </c>
    </row>
    <row r="33" spans="1:5" x14ac:dyDescent="0.25">
      <c r="A33" s="20"/>
      <c r="B33" s="15"/>
      <c r="C33" s="15"/>
      <c r="D33" s="17"/>
      <c r="E33" s="21" t="str">
        <f>IF(B33="","",IFERROR(VLOOKUP(B33,'費目'!$A$7:$B$30,2,FALSE),""))</f>
        <v/>
      </c>
    </row>
    <row r="34" spans="1:5" x14ac:dyDescent="0.25">
      <c r="A34" s="20"/>
      <c r="B34" s="15"/>
      <c r="C34" s="15"/>
      <c r="D34" s="17"/>
      <c r="E34" s="21" t="str">
        <f>IF(B34="","",IFERROR(VLOOKUP(B34,'費目'!$A$7:$B$30,2,FALSE),""))</f>
        <v/>
      </c>
    </row>
    <row r="35" spans="1:5" x14ac:dyDescent="0.25">
      <c r="A35" s="20"/>
      <c r="B35" s="15"/>
      <c r="C35" s="15"/>
      <c r="D35" s="17"/>
      <c r="E35" s="21" t="str">
        <f>IF(B35="","",IFERROR(VLOOKUP(B35,'費目'!$A$7:$B$30,2,FALSE),""))</f>
        <v/>
      </c>
    </row>
    <row r="36" spans="1:5" x14ac:dyDescent="0.25">
      <c r="A36" s="20"/>
      <c r="B36" s="15"/>
      <c r="C36" s="15"/>
      <c r="D36" s="17"/>
      <c r="E36" s="21" t="str">
        <f>IF(B36="","",IFERROR(VLOOKUP(B36,'費目'!$A$7:$B$30,2,FALSE),""))</f>
        <v/>
      </c>
    </row>
    <row r="37" spans="1:5" x14ac:dyDescent="0.25">
      <c r="A37" s="20"/>
      <c r="B37" s="15"/>
      <c r="C37" s="15"/>
      <c r="D37" s="17"/>
      <c r="E37" s="21" t="str">
        <f>IF(B37="","",IFERROR(VLOOKUP(B37,'費目'!$A$7:$B$30,2,FALSE),""))</f>
        <v/>
      </c>
    </row>
    <row r="38" spans="1:5" x14ac:dyDescent="0.25">
      <c r="A38" s="20"/>
      <c r="B38" s="15"/>
      <c r="C38" s="15"/>
      <c r="D38" s="17"/>
      <c r="E38" s="21" t="str">
        <f>IF(B38="","",IFERROR(VLOOKUP(B38,'費目'!$A$7:$B$30,2,FALSE),""))</f>
        <v/>
      </c>
    </row>
    <row r="39" spans="1:5" x14ac:dyDescent="0.25">
      <c r="A39" s="20"/>
      <c r="B39" s="15"/>
      <c r="C39" s="15"/>
      <c r="D39" s="17"/>
      <c r="E39" s="21" t="str">
        <f>IF(B39="","",IFERROR(VLOOKUP(B39,'費目'!$A$7:$B$30,2,FALSE),""))</f>
        <v/>
      </c>
    </row>
    <row r="40" spans="1:5" x14ac:dyDescent="0.25">
      <c r="A40" s="20"/>
      <c r="B40" s="15"/>
      <c r="C40" s="15"/>
      <c r="D40" s="17"/>
      <c r="E40" s="21" t="str">
        <f>IF(B40="","",IFERROR(VLOOKUP(B40,'費目'!$A$7:$B$30,2,FALSE),""))</f>
        <v/>
      </c>
    </row>
    <row r="41" spans="1:5" x14ac:dyDescent="0.25">
      <c r="A41" s="20"/>
      <c r="B41" s="15"/>
      <c r="C41" s="15"/>
      <c r="D41" s="17"/>
      <c r="E41" s="21" t="str">
        <f>IF(B41="","",IFERROR(VLOOKUP(B41,'費目'!$A$7:$B$30,2,FALSE),""))</f>
        <v/>
      </c>
    </row>
    <row r="42" spans="1:5" x14ac:dyDescent="0.25">
      <c r="A42" s="20"/>
      <c r="B42" s="15"/>
      <c r="C42" s="15"/>
      <c r="D42" s="17"/>
      <c r="E42" s="21" t="str">
        <f>IF(B42="","",IFERROR(VLOOKUP(B42,'費目'!$A$7:$B$30,2,FALSE),""))</f>
        <v/>
      </c>
    </row>
    <row r="43" spans="1:5" x14ac:dyDescent="0.25">
      <c r="A43" s="20"/>
      <c r="B43" s="15"/>
      <c r="C43" s="15"/>
      <c r="D43" s="17"/>
      <c r="E43" s="21" t="str">
        <f>IF(B43="","",IFERROR(VLOOKUP(B43,'費目'!$A$7:$B$30,2,FALSE),""))</f>
        <v/>
      </c>
    </row>
    <row r="44" spans="1:5" x14ac:dyDescent="0.25">
      <c r="A44" s="20"/>
      <c r="B44" s="15"/>
      <c r="C44" s="15"/>
      <c r="D44" s="17"/>
      <c r="E44" s="21" t="str">
        <f>IF(B44="","",IFERROR(VLOOKUP(B44,'費目'!$A$7:$B$30,2,FALSE),""))</f>
        <v/>
      </c>
    </row>
    <row r="45" spans="1:5" x14ac:dyDescent="0.25">
      <c r="A45" s="20"/>
      <c r="B45" s="15"/>
      <c r="C45" s="15"/>
      <c r="D45" s="17"/>
      <c r="E45" s="21" t="str">
        <f>IF(B45="","",IFERROR(VLOOKUP(B45,'費目'!$A$7:$B$30,2,FALSE),""))</f>
        <v/>
      </c>
    </row>
    <row r="46" spans="1:5" x14ac:dyDescent="0.25">
      <c r="A46" s="20"/>
      <c r="B46" s="15"/>
      <c r="C46" s="15"/>
      <c r="D46" s="17"/>
      <c r="E46" s="21" t="str">
        <f>IF(B46="","",IFERROR(VLOOKUP(B46,'費目'!$A$7:$B$30,2,FALSE),""))</f>
        <v/>
      </c>
    </row>
    <row r="47" spans="1:5" x14ac:dyDescent="0.25">
      <c r="A47" s="20"/>
      <c r="B47" s="15"/>
      <c r="C47" s="15"/>
      <c r="D47" s="17"/>
      <c r="E47" s="21" t="str">
        <f>IF(B47="","",IFERROR(VLOOKUP(B47,'費目'!$A$7:$B$30,2,FALSE),""))</f>
        <v/>
      </c>
    </row>
    <row r="48" spans="1:5" x14ac:dyDescent="0.25">
      <c r="A48" s="20"/>
      <c r="B48" s="15"/>
      <c r="C48" s="15"/>
      <c r="D48" s="17"/>
      <c r="E48" s="21" t="str">
        <f>IF(B48="","",IFERROR(VLOOKUP(B48,'費目'!$A$7:$B$30,2,FALSE),""))</f>
        <v/>
      </c>
    </row>
    <row r="49" spans="1:5" x14ac:dyDescent="0.25">
      <c r="A49" s="20"/>
      <c r="B49" s="15"/>
      <c r="C49" s="15"/>
      <c r="D49" s="17"/>
      <c r="E49" s="21" t="str">
        <f>IF(B49="","",IFERROR(VLOOKUP(B49,'費目'!$A$7:$B$30,2,FALSE),""))</f>
        <v/>
      </c>
    </row>
    <row r="50" spans="1:5" x14ac:dyDescent="0.25">
      <c r="A50" s="20"/>
      <c r="B50" s="15"/>
      <c r="C50" s="15"/>
      <c r="D50" s="17"/>
      <c r="E50" s="21" t="str">
        <f>IF(B50="","",IFERROR(VLOOKUP(B50,'費目'!$A$7:$B$30,2,FALSE),""))</f>
        <v/>
      </c>
    </row>
    <row r="51" spans="1:5" x14ac:dyDescent="0.25">
      <c r="A51" s="20"/>
      <c r="B51" s="15"/>
      <c r="C51" s="15"/>
      <c r="D51" s="17"/>
      <c r="E51" s="21" t="str">
        <f>IF(B51="","",IFERROR(VLOOKUP(B51,'費目'!$A$7:$B$30,2,FALSE),""))</f>
        <v/>
      </c>
    </row>
    <row r="52" spans="1:5" x14ac:dyDescent="0.25">
      <c r="A52" s="20"/>
      <c r="B52" s="15"/>
      <c r="C52" s="15"/>
      <c r="D52" s="17"/>
      <c r="E52" s="21" t="str">
        <f>IF(B52="","",IFERROR(VLOOKUP(B52,'費目'!$A$7:$B$30,2,FALSE),""))</f>
        <v/>
      </c>
    </row>
    <row r="53" spans="1:5" x14ac:dyDescent="0.25">
      <c r="A53" s="20"/>
      <c r="B53" s="15"/>
      <c r="C53" s="15"/>
      <c r="D53" s="17"/>
      <c r="E53" s="21" t="str">
        <f>IF(B53="","",IFERROR(VLOOKUP(B53,'費目'!$A$7:$B$30,2,FALSE),""))</f>
        <v/>
      </c>
    </row>
    <row r="54" spans="1:5" x14ac:dyDescent="0.25">
      <c r="A54" s="20"/>
      <c r="B54" s="15"/>
      <c r="C54" s="15"/>
      <c r="D54" s="17"/>
      <c r="E54" s="21" t="str">
        <f>IF(B54="","",IFERROR(VLOOKUP(B54,'費目'!$A$7:$B$30,2,FALSE),""))</f>
        <v/>
      </c>
    </row>
    <row r="55" spans="1:5" x14ac:dyDescent="0.25">
      <c r="A55" s="20"/>
      <c r="B55" s="15"/>
      <c r="C55" s="15"/>
      <c r="D55" s="17"/>
      <c r="E55" s="21" t="str">
        <f>IF(B55="","",IFERROR(VLOOKUP(B55,'費目'!$A$7:$B$30,2,FALSE),""))</f>
        <v/>
      </c>
    </row>
    <row r="56" spans="1:5" x14ac:dyDescent="0.25">
      <c r="A56" s="20"/>
      <c r="B56" s="15"/>
      <c r="C56" s="15"/>
      <c r="D56" s="17"/>
      <c r="E56" s="21" t="str">
        <f>IF(B56="","",IFERROR(VLOOKUP(B56,'費目'!$A$7:$B$30,2,FALSE),""))</f>
        <v/>
      </c>
    </row>
    <row r="57" spans="1:5" x14ac:dyDescent="0.25">
      <c r="A57" s="20"/>
      <c r="B57" s="15"/>
      <c r="C57" s="15"/>
      <c r="D57" s="17"/>
      <c r="E57" s="21" t="str">
        <f>IF(B57="","",IFERROR(VLOOKUP(B57,'費目'!$A$7:$B$30,2,FALSE),""))</f>
        <v/>
      </c>
    </row>
    <row r="58" spans="1:5" x14ac:dyDescent="0.25">
      <c r="A58" s="20"/>
      <c r="B58" s="15"/>
      <c r="C58" s="15"/>
      <c r="D58" s="17"/>
      <c r="E58" s="21" t="str">
        <f>IF(B58="","",IFERROR(VLOOKUP(B58,'費目'!$A$7:$B$30,2,FALSE),""))</f>
        <v/>
      </c>
    </row>
    <row r="59" spans="1:5" x14ac:dyDescent="0.25">
      <c r="A59" s="20"/>
      <c r="B59" s="15"/>
      <c r="C59" s="15"/>
      <c r="D59" s="17"/>
      <c r="E59" s="21" t="str">
        <f>IF(B59="","",IFERROR(VLOOKUP(B59,'費目'!$A$7:$B$30,2,FALSE),""))</f>
        <v/>
      </c>
    </row>
    <row r="60" spans="1:5" x14ac:dyDescent="0.25">
      <c r="A60" s="20"/>
      <c r="B60" s="15"/>
      <c r="C60" s="15"/>
      <c r="D60" s="17"/>
      <c r="E60" s="21" t="str">
        <f>IF(B60="","",IFERROR(VLOOKUP(B60,'費目'!$A$7:$B$30,2,FALSE),""))</f>
        <v/>
      </c>
    </row>
    <row r="61" spans="1:5" x14ac:dyDescent="0.25">
      <c r="A61" s="20"/>
      <c r="B61" s="15"/>
      <c r="C61" s="15"/>
      <c r="D61" s="17"/>
      <c r="E61" s="21" t="str">
        <f>IF(B61="","",IFERROR(VLOOKUP(B61,'費目'!$A$7:$B$30,2,FALSE),""))</f>
        <v/>
      </c>
    </row>
    <row r="62" spans="1:5" x14ac:dyDescent="0.25">
      <c r="A62" s="20"/>
      <c r="B62" s="15"/>
      <c r="C62" s="15"/>
      <c r="D62" s="17"/>
      <c r="E62" s="21" t="str">
        <f>IF(B62="","",IFERROR(VLOOKUP(B62,'費目'!$A$7:$B$30,2,FALSE),""))</f>
        <v/>
      </c>
    </row>
    <row r="63" spans="1:5" x14ac:dyDescent="0.25">
      <c r="A63" s="20"/>
      <c r="B63" s="15"/>
      <c r="C63" s="15"/>
      <c r="D63" s="17"/>
      <c r="E63" s="21" t="str">
        <f>IF(B63="","",IFERROR(VLOOKUP(B63,'費目'!$A$7:$B$30,2,FALSE),""))</f>
        <v/>
      </c>
    </row>
    <row r="64" spans="1:5" x14ac:dyDescent="0.25">
      <c r="A64" s="20"/>
      <c r="B64" s="15"/>
      <c r="C64" s="15"/>
      <c r="D64" s="17"/>
      <c r="E64" s="21" t="str">
        <f>IF(B64="","",IFERROR(VLOOKUP(B64,'費目'!$A$7:$B$30,2,FALSE),""))</f>
        <v/>
      </c>
    </row>
    <row r="65" spans="1:5" x14ac:dyDescent="0.25">
      <c r="A65" s="20"/>
      <c r="B65" s="15"/>
      <c r="C65" s="15"/>
      <c r="D65" s="17"/>
      <c r="E65" s="21" t="str">
        <f>IF(B65="","",IFERROR(VLOOKUP(B65,'費目'!$A$7:$B$30,2,FALSE),""))</f>
        <v/>
      </c>
    </row>
    <row r="66" spans="1:5" x14ac:dyDescent="0.25">
      <c r="A66" s="20"/>
      <c r="B66" s="15"/>
      <c r="C66" s="15"/>
      <c r="D66" s="17"/>
      <c r="E66" s="21" t="str">
        <f>IF(B66="","",IFERROR(VLOOKUP(B66,'費目'!$A$7:$B$30,2,FALSE),""))</f>
        <v/>
      </c>
    </row>
    <row r="67" spans="1:5" x14ac:dyDescent="0.25">
      <c r="A67" s="20"/>
      <c r="B67" s="15"/>
      <c r="C67" s="15"/>
      <c r="D67" s="17"/>
      <c r="E67" s="21" t="str">
        <f>IF(B67="","",IFERROR(VLOOKUP(B67,'費目'!$A$7:$B$30,2,FALSE),""))</f>
        <v/>
      </c>
    </row>
    <row r="68" spans="1:5" x14ac:dyDescent="0.25">
      <c r="A68" s="20"/>
      <c r="B68" s="15"/>
      <c r="C68" s="15"/>
      <c r="D68" s="17"/>
      <c r="E68" s="21" t="str">
        <f>IF(B68="","",IFERROR(VLOOKUP(B68,'費目'!$A$7:$B$30,2,FALSE),""))</f>
        <v/>
      </c>
    </row>
    <row r="69" spans="1:5" x14ac:dyDescent="0.25">
      <c r="A69" s="20"/>
      <c r="B69" s="15"/>
      <c r="C69" s="15"/>
      <c r="D69" s="17"/>
      <c r="E69" s="21" t="str">
        <f>IF(B69="","",IFERROR(VLOOKUP(B69,'費目'!$A$7:$B$30,2,FALSE),""))</f>
        <v/>
      </c>
    </row>
    <row r="70" spans="1:5" x14ac:dyDescent="0.25">
      <c r="A70" s="20"/>
      <c r="B70" s="15"/>
      <c r="C70" s="15"/>
      <c r="D70" s="17"/>
      <c r="E70" s="21" t="str">
        <f>IF(B70="","",IFERROR(VLOOKUP(B70,'費目'!$A$7:$B$30,2,FALSE),""))</f>
        <v/>
      </c>
    </row>
    <row r="71" spans="1:5" x14ac:dyDescent="0.25">
      <c r="A71" s="20"/>
      <c r="B71" s="15"/>
      <c r="C71" s="15"/>
      <c r="D71" s="17"/>
      <c r="E71" s="21" t="str">
        <f>IF(B71="","",IFERROR(VLOOKUP(B71,'費目'!$A$7:$B$30,2,FALSE),""))</f>
        <v/>
      </c>
    </row>
    <row r="72" spans="1:5" x14ac:dyDescent="0.25">
      <c r="A72" s="20"/>
      <c r="B72" s="15"/>
      <c r="C72" s="15"/>
      <c r="D72" s="17"/>
      <c r="E72" s="21" t="str">
        <f>IF(B72="","",IFERROR(VLOOKUP(B72,'費目'!$A$7:$B$30,2,FALSE),""))</f>
        <v/>
      </c>
    </row>
    <row r="73" spans="1:5" x14ac:dyDescent="0.25">
      <c r="A73" s="20"/>
      <c r="B73" s="15"/>
      <c r="C73" s="15"/>
      <c r="D73" s="17"/>
      <c r="E73" s="21" t="str">
        <f>IF(B73="","",IFERROR(VLOOKUP(B73,'費目'!$A$7:$B$30,2,FALSE),""))</f>
        <v/>
      </c>
    </row>
    <row r="74" spans="1:5" x14ac:dyDescent="0.25">
      <c r="A74" s="20"/>
      <c r="B74" s="15"/>
      <c r="C74" s="15"/>
      <c r="D74" s="17"/>
      <c r="E74" s="21" t="str">
        <f>IF(B74="","",IFERROR(VLOOKUP(B74,'費目'!$A$7:$B$30,2,FALSE),""))</f>
        <v/>
      </c>
    </row>
    <row r="75" spans="1:5" x14ac:dyDescent="0.25">
      <c r="A75" s="20"/>
      <c r="B75" s="15"/>
      <c r="C75" s="15"/>
      <c r="D75" s="17"/>
      <c r="E75" s="21" t="str">
        <f>IF(B75="","",IFERROR(VLOOKUP(B75,'費目'!$A$7:$B$30,2,FALSE),""))</f>
        <v/>
      </c>
    </row>
    <row r="76" spans="1:5" x14ac:dyDescent="0.25">
      <c r="A76" s="20"/>
      <c r="B76" s="15"/>
      <c r="C76" s="15"/>
      <c r="D76" s="17"/>
      <c r="E76" s="21" t="str">
        <f>IF(B76="","",IFERROR(VLOOKUP(B76,'費目'!$A$7:$B$30,2,FALSE),""))</f>
        <v/>
      </c>
    </row>
    <row r="77" spans="1:5" x14ac:dyDescent="0.25">
      <c r="A77" s="20"/>
      <c r="B77" s="15"/>
      <c r="C77" s="15"/>
      <c r="D77" s="17"/>
      <c r="E77" s="21" t="str">
        <f>IF(B77="","",IFERROR(VLOOKUP(B77,'費目'!$A$7:$B$30,2,FALSE),""))</f>
        <v/>
      </c>
    </row>
    <row r="78" spans="1:5" x14ac:dyDescent="0.25">
      <c r="A78" s="20"/>
      <c r="B78" s="15"/>
      <c r="C78" s="15"/>
      <c r="D78" s="17"/>
      <c r="E78" s="21" t="str">
        <f>IF(B78="","",IFERROR(VLOOKUP(B78,'費目'!$A$7:$B$30,2,FALSE),""))</f>
        <v/>
      </c>
    </row>
    <row r="79" spans="1:5" x14ac:dyDescent="0.25">
      <c r="A79" s="20"/>
      <c r="B79" s="15"/>
      <c r="C79" s="15"/>
      <c r="D79" s="17"/>
      <c r="E79" s="21" t="str">
        <f>IF(B79="","",IFERROR(VLOOKUP(B79,'費目'!$A$7:$B$30,2,FALSE),""))</f>
        <v/>
      </c>
    </row>
    <row r="80" spans="1:5" x14ac:dyDescent="0.25">
      <c r="A80" s="20"/>
      <c r="B80" s="15"/>
      <c r="C80" s="15"/>
      <c r="D80" s="17"/>
      <c r="E80" s="21" t="str">
        <f>IF(B80="","",IFERROR(VLOOKUP(B80,'費目'!$A$7:$B$30,2,FALSE),""))</f>
        <v/>
      </c>
    </row>
    <row r="81" spans="1:5" x14ac:dyDescent="0.25">
      <c r="A81" s="20"/>
      <c r="B81" s="15"/>
      <c r="C81" s="15"/>
      <c r="D81" s="17"/>
      <c r="E81" s="21" t="str">
        <f>IF(B81="","",IFERROR(VLOOKUP(B81,'費目'!$A$7:$B$30,2,FALSE),""))</f>
        <v/>
      </c>
    </row>
    <row r="82" spans="1:5" x14ac:dyDescent="0.25">
      <c r="A82" s="20"/>
      <c r="B82" s="15"/>
      <c r="C82" s="15"/>
      <c r="D82" s="17"/>
      <c r="E82" s="21" t="str">
        <f>IF(B82="","",IFERROR(VLOOKUP(B82,'費目'!$A$7:$B$30,2,FALSE),""))</f>
        <v/>
      </c>
    </row>
    <row r="83" spans="1:5" x14ac:dyDescent="0.25">
      <c r="A83" s="20"/>
      <c r="B83" s="15"/>
      <c r="C83" s="15"/>
      <c r="D83" s="17"/>
      <c r="E83" s="21" t="str">
        <f>IF(B83="","",IFERROR(VLOOKUP(B83,'費目'!$A$7:$B$30,2,FALSE),""))</f>
        <v/>
      </c>
    </row>
    <row r="84" spans="1:5" x14ac:dyDescent="0.25">
      <c r="A84" s="20"/>
      <c r="B84" s="15"/>
      <c r="C84" s="15"/>
      <c r="D84" s="17"/>
      <c r="E84" s="21" t="str">
        <f>IF(B84="","",IFERROR(VLOOKUP(B84,'費目'!$A$7:$B$30,2,FALSE),""))</f>
        <v/>
      </c>
    </row>
    <row r="85" spans="1:5" x14ac:dyDescent="0.25">
      <c r="A85" s="20"/>
      <c r="B85" s="15"/>
      <c r="C85" s="15"/>
      <c r="D85" s="17"/>
      <c r="E85" s="21" t="str">
        <f>IF(B85="","",IFERROR(VLOOKUP(B85,'費目'!$A$7:$B$30,2,FALSE),""))</f>
        <v/>
      </c>
    </row>
    <row r="86" spans="1:5" x14ac:dyDescent="0.25">
      <c r="A86" s="20"/>
      <c r="B86" s="15"/>
      <c r="C86" s="15"/>
      <c r="D86" s="17"/>
      <c r="E86" s="21" t="str">
        <f>IF(B86="","",IFERROR(VLOOKUP(B86,'費目'!$A$7:$B$30,2,FALSE),""))</f>
        <v/>
      </c>
    </row>
    <row r="87" spans="1:5" x14ac:dyDescent="0.25">
      <c r="A87" s="20"/>
      <c r="B87" s="15"/>
      <c r="C87" s="15"/>
      <c r="D87" s="17"/>
      <c r="E87" s="21" t="str">
        <f>IF(B87="","",IFERROR(VLOOKUP(B87,'費目'!$A$7:$B$30,2,FALSE),""))</f>
        <v/>
      </c>
    </row>
    <row r="88" spans="1:5" x14ac:dyDescent="0.25">
      <c r="A88" s="20"/>
      <c r="B88" s="15"/>
      <c r="C88" s="15"/>
      <c r="D88" s="17"/>
      <c r="E88" s="21" t="str">
        <f>IF(B88="","",IFERROR(VLOOKUP(B88,'費目'!$A$7:$B$30,2,FALSE),""))</f>
        <v/>
      </c>
    </row>
    <row r="89" spans="1:5" x14ac:dyDescent="0.25">
      <c r="A89" s="20"/>
      <c r="B89" s="15"/>
      <c r="C89" s="15"/>
      <c r="D89" s="17"/>
      <c r="E89" s="21" t="str">
        <f>IF(B89="","",IFERROR(VLOOKUP(B89,'費目'!$A$7:$B$30,2,FALSE),""))</f>
        <v/>
      </c>
    </row>
    <row r="90" spans="1:5" x14ac:dyDescent="0.25">
      <c r="A90" s="20"/>
      <c r="B90" s="15"/>
      <c r="C90" s="15"/>
      <c r="D90" s="17"/>
      <c r="E90" s="21" t="str">
        <f>IF(B90="","",IFERROR(VLOOKUP(B90,'費目'!$A$7:$B$30,2,FALSE),""))</f>
        <v/>
      </c>
    </row>
    <row r="91" spans="1:5" x14ac:dyDescent="0.25">
      <c r="A91" s="20"/>
      <c r="B91" s="15"/>
      <c r="C91" s="15"/>
      <c r="D91" s="17"/>
      <c r="E91" s="21" t="str">
        <f>IF(B91="","",IFERROR(VLOOKUP(B91,'費目'!$A$7:$B$30,2,FALSE),""))</f>
        <v/>
      </c>
    </row>
    <row r="92" spans="1:5" x14ac:dyDescent="0.25">
      <c r="A92" s="20"/>
      <c r="B92" s="15"/>
      <c r="C92" s="15"/>
      <c r="D92" s="17"/>
      <c r="E92" s="21" t="str">
        <f>IF(B92="","",IFERROR(VLOOKUP(B92,'費目'!$A$7:$B$30,2,FALSE),""))</f>
        <v/>
      </c>
    </row>
    <row r="93" spans="1:5" x14ac:dyDescent="0.25">
      <c r="A93" s="20"/>
      <c r="B93" s="15"/>
      <c r="C93" s="15"/>
      <c r="D93" s="17"/>
      <c r="E93" s="21" t="str">
        <f>IF(B93="","",IFERROR(VLOOKUP(B93,'費目'!$A$7:$B$30,2,FALSE),""))</f>
        <v/>
      </c>
    </row>
    <row r="94" spans="1:5" x14ac:dyDescent="0.25">
      <c r="A94" s="20"/>
      <c r="B94" s="15"/>
      <c r="C94" s="15"/>
      <c r="D94" s="17"/>
      <c r="E94" s="21" t="str">
        <f>IF(B94="","",IFERROR(VLOOKUP(B94,'費目'!$A$7:$B$30,2,FALSE),""))</f>
        <v/>
      </c>
    </row>
    <row r="95" spans="1:5" x14ac:dyDescent="0.25">
      <c r="A95" s="20"/>
      <c r="B95" s="15"/>
      <c r="C95" s="15"/>
      <c r="D95" s="17"/>
      <c r="E95" s="21" t="str">
        <f>IF(B95="","",IFERROR(VLOOKUP(B95,'費目'!$A$7:$B$30,2,FALSE),""))</f>
        <v/>
      </c>
    </row>
    <row r="96" spans="1:5" x14ac:dyDescent="0.25">
      <c r="A96" s="20"/>
      <c r="B96" s="15"/>
      <c r="C96" s="15"/>
      <c r="D96" s="17"/>
      <c r="E96" s="21" t="str">
        <f>IF(B96="","",IFERROR(VLOOKUP(B96,'費目'!$A$7:$B$30,2,FALSE),""))</f>
        <v/>
      </c>
    </row>
    <row r="97" spans="1:5" x14ac:dyDescent="0.25">
      <c r="A97" s="20"/>
      <c r="B97" s="15"/>
      <c r="C97" s="15"/>
      <c r="D97" s="17"/>
      <c r="E97" s="21" t="str">
        <f>IF(B97="","",IFERROR(VLOOKUP(B97,'費目'!$A$7:$B$30,2,FALSE),""))</f>
        <v/>
      </c>
    </row>
    <row r="98" spans="1:5" x14ac:dyDescent="0.25">
      <c r="A98" s="20"/>
      <c r="B98" s="15"/>
      <c r="C98" s="15"/>
      <c r="D98" s="17"/>
      <c r="E98" s="21" t="str">
        <f>IF(B98="","",IFERROR(VLOOKUP(B98,'費目'!$A$7:$B$30,2,FALSE),""))</f>
        <v/>
      </c>
    </row>
    <row r="99" spans="1:5" x14ac:dyDescent="0.25">
      <c r="A99" s="20"/>
      <c r="B99" s="15"/>
      <c r="C99" s="15"/>
      <c r="D99" s="17"/>
      <c r="E99" s="21" t="str">
        <f>IF(B99="","",IFERROR(VLOOKUP(B99,'費目'!$A$7:$B$30,2,FALSE),""))</f>
        <v/>
      </c>
    </row>
    <row r="100" spans="1:5" x14ac:dyDescent="0.25">
      <c r="A100" s="20"/>
      <c r="B100" s="15"/>
      <c r="C100" s="15"/>
      <c r="D100" s="17"/>
      <c r="E100" s="21" t="str">
        <f>IF(B100="","",IFERROR(VLOOKUP(B100,'費目'!$A$7:$B$30,2,FALSE),""))</f>
        <v/>
      </c>
    </row>
    <row r="101" spans="1:5" x14ac:dyDescent="0.25">
      <c r="A101" s="20"/>
      <c r="B101" s="15"/>
      <c r="C101" s="15"/>
      <c r="D101" s="17"/>
      <c r="E101" s="21" t="str">
        <f>IF(B101="","",IFERROR(VLOOKUP(B101,'費目'!$A$7:$B$30,2,FALSE),""))</f>
        <v/>
      </c>
    </row>
    <row r="102" spans="1:5" x14ac:dyDescent="0.25">
      <c r="A102" s="20"/>
      <c r="B102" s="15"/>
      <c r="C102" s="15"/>
      <c r="D102" s="17"/>
      <c r="E102" s="21" t="str">
        <f>IF(B102="","",IFERROR(VLOOKUP(B102,'費目'!$A$7:$B$30,2,FALSE),""))</f>
        <v/>
      </c>
    </row>
    <row r="103" spans="1:5" x14ac:dyDescent="0.25">
      <c r="A103" s="20"/>
      <c r="B103" s="15"/>
      <c r="C103" s="15"/>
      <c r="D103" s="17"/>
      <c r="E103" s="21" t="str">
        <f>IF(B103="","",IFERROR(VLOOKUP(B103,'費目'!$A$7:$B$30,2,FALSE),""))</f>
        <v/>
      </c>
    </row>
    <row r="104" spans="1:5" x14ac:dyDescent="0.25">
      <c r="A104" s="20"/>
      <c r="B104" s="15"/>
      <c r="C104" s="15"/>
      <c r="D104" s="17"/>
      <c r="E104" s="21" t="str">
        <f>IF(B104="","",IFERROR(VLOOKUP(B104,'費目'!$A$7:$B$30,2,FALSE),""))</f>
        <v/>
      </c>
    </row>
    <row r="105" spans="1:5" x14ac:dyDescent="0.25">
      <c r="A105" s="20"/>
      <c r="B105" s="15"/>
      <c r="C105" s="15"/>
      <c r="D105" s="17"/>
      <c r="E105" s="21" t="str">
        <f>IF(B105="","",IFERROR(VLOOKUP(B105,'費目'!$A$7:$B$30,2,FALSE),""))</f>
        <v/>
      </c>
    </row>
    <row r="106" spans="1:5" x14ac:dyDescent="0.25">
      <c r="A106" s="20"/>
      <c r="B106" s="15"/>
      <c r="C106" s="15"/>
      <c r="D106" s="17"/>
      <c r="E106" s="21" t="str">
        <f>IF(B106="","",IFERROR(VLOOKUP(B106,'費目'!$A$7:$B$30,2,FALSE),""))</f>
        <v/>
      </c>
    </row>
    <row r="107" spans="1:5" x14ac:dyDescent="0.25">
      <c r="A107" s="20"/>
      <c r="B107" s="15"/>
      <c r="C107" s="15"/>
      <c r="D107" s="17"/>
      <c r="E107" s="21" t="str">
        <f>IF(B107="","",IFERROR(VLOOKUP(B107,'費目'!$A$7:$B$30,2,FALSE),""))</f>
        <v/>
      </c>
    </row>
    <row r="108" spans="1:5" x14ac:dyDescent="0.25">
      <c r="A108" s="20"/>
      <c r="B108" s="15"/>
      <c r="C108" s="15"/>
      <c r="D108" s="17"/>
      <c r="E108" s="21" t="str">
        <f>IF(B108="","",IFERROR(VLOOKUP(B108,'費目'!$A$7:$B$30,2,FALSE),""))</f>
        <v/>
      </c>
    </row>
    <row r="109" spans="1:5" x14ac:dyDescent="0.25">
      <c r="A109" s="20"/>
      <c r="B109" s="15"/>
      <c r="C109" s="15"/>
      <c r="D109" s="17"/>
      <c r="E109" s="21" t="str">
        <f>IF(B109="","",IFERROR(VLOOKUP(B109,'費目'!$A$7:$B$30,2,FALSE),""))</f>
        <v/>
      </c>
    </row>
    <row r="110" spans="1:5" x14ac:dyDescent="0.25">
      <c r="A110" s="20"/>
      <c r="B110" s="15"/>
      <c r="C110" s="15"/>
      <c r="D110" s="17"/>
      <c r="E110" s="21" t="str">
        <f>IF(B110="","",IFERROR(VLOOKUP(B110,'費目'!$A$7:$B$30,2,FALSE),""))</f>
        <v/>
      </c>
    </row>
    <row r="111" spans="1:5" x14ac:dyDescent="0.25">
      <c r="A111" s="20"/>
      <c r="B111" s="15"/>
      <c r="C111" s="15"/>
      <c r="D111" s="17"/>
      <c r="E111" s="21" t="str">
        <f>IF(B111="","",IFERROR(VLOOKUP(B111,'費目'!$A$7:$B$30,2,FALSE),""))</f>
        <v/>
      </c>
    </row>
    <row r="112" spans="1:5" x14ac:dyDescent="0.25">
      <c r="A112" s="20"/>
      <c r="B112" s="15"/>
      <c r="C112" s="15"/>
      <c r="D112" s="17"/>
      <c r="E112" s="21" t="str">
        <f>IF(B112="","",IFERROR(VLOOKUP(B112,'費目'!$A$7:$B$30,2,FALSE),""))</f>
        <v/>
      </c>
    </row>
    <row r="113" spans="1:5" x14ac:dyDescent="0.25">
      <c r="A113" s="20"/>
      <c r="B113" s="15"/>
      <c r="C113" s="15"/>
      <c r="D113" s="17"/>
      <c r="E113" s="21" t="str">
        <f>IF(B113="","",IFERROR(VLOOKUP(B113,'費目'!$A$7:$B$30,2,FALSE),""))</f>
        <v/>
      </c>
    </row>
    <row r="114" spans="1:5" x14ac:dyDescent="0.25">
      <c r="A114" s="20"/>
      <c r="B114" s="15"/>
      <c r="C114" s="15"/>
      <c r="D114" s="17"/>
      <c r="E114" s="21" t="str">
        <f>IF(B114="","",IFERROR(VLOOKUP(B114,'費目'!$A$7:$B$30,2,FALSE),""))</f>
        <v/>
      </c>
    </row>
    <row r="115" spans="1:5" x14ac:dyDescent="0.25">
      <c r="A115" s="20"/>
      <c r="B115" s="15"/>
      <c r="C115" s="15"/>
      <c r="D115" s="17"/>
      <c r="E115" s="21" t="str">
        <f>IF(B115="","",IFERROR(VLOOKUP(B115,'費目'!$A$7:$B$30,2,FALSE),""))</f>
        <v/>
      </c>
    </row>
    <row r="116" spans="1:5" x14ac:dyDescent="0.25">
      <c r="A116" s="20"/>
      <c r="B116" s="15"/>
      <c r="C116" s="15"/>
      <c r="D116" s="17"/>
      <c r="E116" s="21" t="str">
        <f>IF(B116="","",IFERROR(VLOOKUP(B116,'費目'!$A$7:$B$30,2,FALSE),""))</f>
        <v/>
      </c>
    </row>
    <row r="117" spans="1:5" x14ac:dyDescent="0.25">
      <c r="A117" s="20"/>
      <c r="B117" s="15"/>
      <c r="C117" s="15"/>
      <c r="D117" s="17"/>
      <c r="E117" s="21" t="str">
        <f>IF(B117="","",IFERROR(VLOOKUP(B117,'費目'!$A$7:$B$30,2,FALSE),""))</f>
        <v/>
      </c>
    </row>
    <row r="118" spans="1:5" x14ac:dyDescent="0.25">
      <c r="A118" s="20"/>
      <c r="B118" s="15"/>
      <c r="C118" s="15"/>
      <c r="D118" s="17"/>
      <c r="E118" s="21" t="str">
        <f>IF(B118="","",IFERROR(VLOOKUP(B118,'費目'!$A$7:$B$30,2,FALSE),""))</f>
        <v/>
      </c>
    </row>
    <row r="119" spans="1:5" x14ac:dyDescent="0.25">
      <c r="A119" s="20"/>
      <c r="B119" s="15"/>
      <c r="C119" s="15"/>
      <c r="D119" s="17"/>
      <c r="E119" s="21" t="str">
        <f>IF(B119="","",IFERROR(VLOOKUP(B119,'費目'!$A$7:$B$30,2,FALSE),""))</f>
        <v/>
      </c>
    </row>
    <row r="120" spans="1:5" x14ac:dyDescent="0.25">
      <c r="A120" s="20"/>
      <c r="B120" s="15"/>
      <c r="C120" s="15"/>
      <c r="D120" s="17"/>
      <c r="E120" s="21" t="str">
        <f>IF(B120="","",IFERROR(VLOOKUP(B120,'費目'!$A$7:$B$30,2,FALSE),""))</f>
        <v/>
      </c>
    </row>
    <row r="121" spans="1:5" x14ac:dyDescent="0.25">
      <c r="A121" s="20"/>
      <c r="B121" s="15"/>
      <c r="C121" s="15"/>
      <c r="D121" s="17"/>
      <c r="E121" s="21" t="str">
        <f>IF(B121="","",IFERROR(VLOOKUP(B121,'費目'!$A$7:$B$30,2,FALSE),""))</f>
        <v/>
      </c>
    </row>
    <row r="122" spans="1:5" x14ac:dyDescent="0.25">
      <c r="A122" s="20"/>
      <c r="B122" s="15"/>
      <c r="C122" s="15"/>
      <c r="D122" s="17"/>
      <c r="E122" s="21" t="str">
        <f>IF(B122="","",IFERROR(VLOOKUP(B122,'費目'!$A$7:$B$30,2,FALSE),""))</f>
        <v/>
      </c>
    </row>
    <row r="123" spans="1:5" x14ac:dyDescent="0.25">
      <c r="A123" s="20"/>
      <c r="B123" s="15"/>
      <c r="C123" s="15"/>
      <c r="D123" s="17"/>
      <c r="E123" s="21" t="str">
        <f>IF(B123="","",IFERROR(VLOOKUP(B123,'費目'!$A$7:$B$30,2,FALSE),""))</f>
        <v/>
      </c>
    </row>
    <row r="124" spans="1:5" x14ac:dyDescent="0.25">
      <c r="A124" s="20"/>
      <c r="B124" s="15"/>
      <c r="C124" s="15"/>
      <c r="D124" s="17"/>
      <c r="E124" s="21" t="str">
        <f>IF(B124="","",IFERROR(VLOOKUP(B124,'費目'!$A$7:$B$30,2,FALSE),""))</f>
        <v/>
      </c>
    </row>
    <row r="125" spans="1:5" x14ac:dyDescent="0.25">
      <c r="A125" s="20"/>
      <c r="B125" s="15"/>
      <c r="C125" s="15"/>
      <c r="D125" s="17"/>
      <c r="E125" s="21" t="str">
        <f>IF(B125="","",IFERROR(VLOOKUP(B125,'費目'!$A$7:$B$30,2,FALSE),""))</f>
        <v/>
      </c>
    </row>
    <row r="126" spans="1:5" x14ac:dyDescent="0.25">
      <c r="A126" s="20"/>
      <c r="B126" s="15"/>
      <c r="C126" s="15"/>
      <c r="D126" s="17"/>
      <c r="E126" s="21" t="str">
        <f>IF(B126="","",IFERROR(VLOOKUP(B126,'費目'!$A$7:$B$30,2,FALSE),""))</f>
        <v/>
      </c>
    </row>
    <row r="127" spans="1:5" x14ac:dyDescent="0.25">
      <c r="A127" s="20"/>
      <c r="B127" s="15"/>
      <c r="C127" s="15"/>
      <c r="D127" s="17"/>
      <c r="E127" s="21" t="str">
        <f>IF(B127="","",IFERROR(VLOOKUP(B127,'費目'!$A$7:$B$30,2,FALSE),""))</f>
        <v/>
      </c>
    </row>
    <row r="128" spans="1:5" x14ac:dyDescent="0.25">
      <c r="A128" s="20"/>
      <c r="B128" s="15"/>
      <c r="C128" s="15"/>
      <c r="D128" s="17"/>
      <c r="E128" s="21" t="str">
        <f>IF(B128="","",IFERROR(VLOOKUP(B128,'費目'!$A$7:$B$30,2,FALSE),""))</f>
        <v/>
      </c>
    </row>
    <row r="129" spans="1:5" x14ac:dyDescent="0.25">
      <c r="A129" s="20"/>
      <c r="B129" s="15"/>
      <c r="C129" s="15"/>
      <c r="D129" s="17"/>
      <c r="E129" s="21" t="str">
        <f>IF(B129="","",IFERROR(VLOOKUP(B129,'費目'!$A$7:$B$30,2,FALSE),""))</f>
        <v/>
      </c>
    </row>
    <row r="130" spans="1:5" x14ac:dyDescent="0.25">
      <c r="A130" s="20"/>
      <c r="B130" s="15"/>
      <c r="C130" s="15"/>
      <c r="D130" s="17"/>
      <c r="E130" s="21" t="str">
        <f>IF(B130="","",IFERROR(VLOOKUP(B130,'費目'!$A$7:$B$30,2,FALSE),""))</f>
        <v/>
      </c>
    </row>
    <row r="131" spans="1:5" x14ac:dyDescent="0.25">
      <c r="A131" s="20"/>
      <c r="B131" s="15"/>
      <c r="C131" s="15"/>
      <c r="D131" s="17"/>
      <c r="E131" s="21" t="str">
        <f>IF(B131="","",IFERROR(VLOOKUP(B131,'費目'!$A$7:$B$30,2,FALSE),""))</f>
        <v/>
      </c>
    </row>
    <row r="132" spans="1:5" x14ac:dyDescent="0.25">
      <c r="A132" s="20"/>
      <c r="B132" s="15"/>
      <c r="C132" s="15"/>
      <c r="D132" s="17"/>
      <c r="E132" s="21" t="str">
        <f>IF(B132="","",IFERROR(VLOOKUP(B132,'費目'!$A$7:$B$30,2,FALSE),""))</f>
        <v/>
      </c>
    </row>
    <row r="133" spans="1:5" x14ac:dyDescent="0.25">
      <c r="A133" s="20"/>
      <c r="B133" s="15"/>
      <c r="C133" s="15"/>
      <c r="D133" s="17"/>
      <c r="E133" s="21" t="str">
        <f>IF(B133="","",IFERROR(VLOOKUP(B133,'費目'!$A$7:$B$30,2,FALSE),""))</f>
        <v/>
      </c>
    </row>
    <row r="134" spans="1:5" x14ac:dyDescent="0.25">
      <c r="A134" s="20"/>
      <c r="B134" s="15"/>
      <c r="C134" s="15"/>
      <c r="D134" s="17"/>
      <c r="E134" s="21" t="str">
        <f>IF(B134="","",IFERROR(VLOOKUP(B134,'費目'!$A$7:$B$30,2,FALSE),""))</f>
        <v/>
      </c>
    </row>
    <row r="135" spans="1:5" x14ac:dyDescent="0.25">
      <c r="A135" s="20"/>
      <c r="B135" s="15"/>
      <c r="C135" s="15"/>
      <c r="D135" s="17"/>
      <c r="E135" s="21" t="str">
        <f>IF(B135="","",IFERROR(VLOOKUP(B135,'費目'!$A$7:$B$30,2,FALSE),""))</f>
        <v/>
      </c>
    </row>
    <row r="136" spans="1:5" x14ac:dyDescent="0.25">
      <c r="A136" s="20"/>
      <c r="B136" s="15"/>
      <c r="C136" s="15"/>
      <c r="D136" s="17"/>
      <c r="E136" s="21" t="str">
        <f>IF(B136="","",IFERROR(VLOOKUP(B136,'費目'!$A$7:$B$30,2,FALSE),""))</f>
        <v/>
      </c>
    </row>
    <row r="137" spans="1:5" x14ac:dyDescent="0.25">
      <c r="A137" s="20"/>
      <c r="B137" s="15"/>
      <c r="C137" s="15"/>
      <c r="D137" s="17"/>
      <c r="E137" s="21" t="str">
        <f>IF(B137="","",IFERROR(VLOOKUP(B137,'費目'!$A$7:$B$30,2,FALSE),""))</f>
        <v/>
      </c>
    </row>
    <row r="138" spans="1:5" x14ac:dyDescent="0.25">
      <c r="A138" s="20"/>
      <c r="B138" s="15"/>
      <c r="C138" s="15"/>
      <c r="D138" s="17"/>
      <c r="E138" s="21" t="str">
        <f>IF(B138="","",IFERROR(VLOOKUP(B138,'費目'!$A$7:$B$30,2,FALSE),""))</f>
        <v/>
      </c>
    </row>
    <row r="139" spans="1:5" x14ac:dyDescent="0.25">
      <c r="A139" s="20"/>
      <c r="B139" s="15"/>
      <c r="C139" s="15"/>
      <c r="D139" s="17"/>
      <c r="E139" s="21" t="str">
        <f>IF(B139="","",IFERROR(VLOOKUP(B139,'費目'!$A$7:$B$30,2,FALSE),""))</f>
        <v/>
      </c>
    </row>
    <row r="140" spans="1:5" x14ac:dyDescent="0.25">
      <c r="A140" s="20"/>
      <c r="B140" s="15"/>
      <c r="C140" s="15"/>
      <c r="D140" s="17"/>
      <c r="E140" s="21" t="str">
        <f>IF(B140="","",IFERROR(VLOOKUP(B140,'費目'!$A$7:$B$30,2,FALSE),""))</f>
        <v/>
      </c>
    </row>
    <row r="141" spans="1:5" x14ac:dyDescent="0.25">
      <c r="A141" s="20"/>
      <c r="B141" s="15"/>
      <c r="C141" s="15"/>
      <c r="D141" s="17"/>
      <c r="E141" s="21" t="str">
        <f>IF(B141="","",IFERROR(VLOOKUP(B141,'費目'!$A$7:$B$30,2,FALSE),""))</f>
        <v/>
      </c>
    </row>
    <row r="142" spans="1:5" x14ac:dyDescent="0.25">
      <c r="A142" s="20"/>
      <c r="B142" s="15"/>
      <c r="C142" s="15"/>
      <c r="D142" s="17"/>
      <c r="E142" s="21" t="str">
        <f>IF(B142="","",IFERROR(VLOOKUP(B142,'費目'!$A$7:$B$30,2,FALSE),""))</f>
        <v/>
      </c>
    </row>
    <row r="143" spans="1:5" x14ac:dyDescent="0.25">
      <c r="A143" s="20"/>
      <c r="B143" s="15"/>
      <c r="C143" s="15"/>
      <c r="D143" s="17"/>
      <c r="E143" s="21" t="str">
        <f>IF(B143="","",IFERROR(VLOOKUP(B143,'費目'!$A$7:$B$30,2,FALSE),""))</f>
        <v/>
      </c>
    </row>
    <row r="144" spans="1:5" x14ac:dyDescent="0.25">
      <c r="A144" s="20"/>
      <c r="B144" s="15"/>
      <c r="C144" s="15"/>
      <c r="D144" s="17"/>
      <c r="E144" s="21" t="str">
        <f>IF(B144="","",IFERROR(VLOOKUP(B144,'費目'!$A$7:$B$30,2,FALSE),""))</f>
        <v/>
      </c>
    </row>
    <row r="145" spans="1:5" x14ac:dyDescent="0.25">
      <c r="A145" s="20"/>
      <c r="B145" s="15"/>
      <c r="C145" s="15"/>
      <c r="D145" s="17"/>
      <c r="E145" s="21" t="str">
        <f>IF(B145="","",IFERROR(VLOOKUP(B145,'費目'!$A$7:$B$30,2,FALSE),""))</f>
        <v/>
      </c>
    </row>
    <row r="146" spans="1:5" x14ac:dyDescent="0.25">
      <c r="A146" s="20"/>
      <c r="B146" s="15"/>
      <c r="C146" s="15"/>
      <c r="D146" s="17"/>
      <c r="E146" s="21" t="str">
        <f>IF(B146="","",IFERROR(VLOOKUP(B146,'費目'!$A$7:$B$30,2,FALSE),""))</f>
        <v/>
      </c>
    </row>
    <row r="147" spans="1:5" x14ac:dyDescent="0.25">
      <c r="A147" s="20"/>
      <c r="B147" s="15"/>
      <c r="C147" s="15"/>
      <c r="D147" s="17"/>
      <c r="E147" s="21" t="str">
        <f>IF(B147="","",IFERROR(VLOOKUP(B147,'費目'!$A$7:$B$30,2,FALSE),""))</f>
        <v/>
      </c>
    </row>
    <row r="148" spans="1:5" x14ac:dyDescent="0.25">
      <c r="A148" s="20"/>
      <c r="B148" s="15"/>
      <c r="C148" s="15"/>
      <c r="D148" s="17"/>
      <c r="E148" s="21" t="str">
        <f>IF(B148="","",IFERROR(VLOOKUP(B148,'費目'!$A$7:$B$30,2,FALSE),""))</f>
        <v/>
      </c>
    </row>
    <row r="149" spans="1:5" x14ac:dyDescent="0.25">
      <c r="A149" s="20"/>
      <c r="B149" s="15"/>
      <c r="C149" s="15"/>
      <c r="D149" s="17"/>
      <c r="E149" s="21" t="str">
        <f>IF(B149="","",IFERROR(VLOOKUP(B149,'費目'!$A$7:$B$30,2,FALSE),""))</f>
        <v/>
      </c>
    </row>
    <row r="150" spans="1:5" x14ac:dyDescent="0.25">
      <c r="A150" s="20"/>
      <c r="B150" s="15"/>
      <c r="C150" s="15"/>
      <c r="D150" s="17"/>
      <c r="E150" s="21" t="str">
        <f>IF(B150="","",IFERROR(VLOOKUP(B150,'費目'!$A$7:$B$30,2,FALSE),""))</f>
        <v/>
      </c>
    </row>
    <row r="151" spans="1:5" x14ac:dyDescent="0.25">
      <c r="A151" s="20"/>
      <c r="B151" s="15"/>
      <c r="C151" s="15"/>
      <c r="D151" s="17"/>
      <c r="E151" s="21" t="str">
        <f>IF(B151="","",IFERROR(VLOOKUP(B151,'費目'!$A$7:$B$30,2,FALSE),""))</f>
        <v/>
      </c>
    </row>
    <row r="152" spans="1:5" x14ac:dyDescent="0.25">
      <c r="A152" s="20"/>
      <c r="B152" s="15"/>
      <c r="C152" s="15"/>
      <c r="D152" s="17"/>
      <c r="E152" s="21" t="str">
        <f>IF(B152="","",IFERROR(VLOOKUP(B152,'費目'!$A$7:$B$30,2,FALSE),""))</f>
        <v/>
      </c>
    </row>
    <row r="153" spans="1:5" x14ac:dyDescent="0.25">
      <c r="A153" s="20"/>
      <c r="B153" s="15"/>
      <c r="C153" s="15"/>
      <c r="D153" s="17"/>
      <c r="E153" s="21" t="str">
        <f>IF(B153="","",IFERROR(VLOOKUP(B153,'費目'!$A$7:$B$30,2,FALSE),""))</f>
        <v/>
      </c>
    </row>
    <row r="154" spans="1:5" x14ac:dyDescent="0.25">
      <c r="A154" s="20"/>
      <c r="B154" s="15"/>
      <c r="C154" s="15"/>
      <c r="D154" s="17"/>
      <c r="E154" s="21" t="str">
        <f>IF(B154="","",IFERROR(VLOOKUP(B154,'費目'!$A$7:$B$30,2,FALSE),""))</f>
        <v/>
      </c>
    </row>
    <row r="155" spans="1:5" x14ac:dyDescent="0.25">
      <c r="A155" s="20"/>
      <c r="B155" s="15"/>
      <c r="C155" s="15"/>
      <c r="D155" s="17"/>
      <c r="E155" s="21" t="str">
        <f>IF(B155="","",IFERROR(VLOOKUP(B155,'費目'!$A$7:$B$30,2,FALSE),""))</f>
        <v/>
      </c>
    </row>
    <row r="156" spans="1:5" x14ac:dyDescent="0.25">
      <c r="A156" s="20"/>
      <c r="B156" s="15"/>
      <c r="C156" s="15"/>
      <c r="D156" s="17"/>
      <c r="E156" s="21" t="str">
        <f>IF(B156="","",IFERROR(VLOOKUP(B156,'費目'!$A$7:$B$30,2,FALSE),""))</f>
        <v/>
      </c>
    </row>
    <row r="157" spans="1:5" x14ac:dyDescent="0.25">
      <c r="A157" s="20"/>
      <c r="B157" s="15"/>
      <c r="C157" s="15"/>
      <c r="D157" s="17"/>
      <c r="E157" s="21" t="str">
        <f>IF(B157="","",IFERROR(VLOOKUP(B157,'費目'!$A$7:$B$30,2,FALSE),""))</f>
        <v/>
      </c>
    </row>
    <row r="158" spans="1:5" x14ac:dyDescent="0.25">
      <c r="A158" s="20"/>
      <c r="B158" s="15"/>
      <c r="C158" s="15"/>
      <c r="D158" s="17"/>
      <c r="E158" s="21" t="str">
        <f>IF(B158="","",IFERROR(VLOOKUP(B158,'費目'!$A$7:$B$30,2,FALSE),""))</f>
        <v/>
      </c>
    </row>
    <row r="159" spans="1:5" x14ac:dyDescent="0.25">
      <c r="A159" s="20"/>
      <c r="B159" s="15"/>
      <c r="C159" s="15"/>
      <c r="D159" s="17"/>
      <c r="E159" s="21" t="str">
        <f>IF(B159="","",IFERROR(VLOOKUP(B159,'費目'!$A$7:$B$30,2,FALSE),""))</f>
        <v/>
      </c>
    </row>
    <row r="160" spans="1:5" x14ac:dyDescent="0.25">
      <c r="A160" s="20"/>
      <c r="B160" s="15"/>
      <c r="C160" s="15"/>
      <c r="D160" s="17"/>
      <c r="E160" s="21" t="str">
        <f>IF(B160="","",IFERROR(VLOOKUP(B160,'費目'!$A$7:$B$30,2,FALSE),""))</f>
        <v/>
      </c>
    </row>
    <row r="161" spans="1:5" x14ac:dyDescent="0.25">
      <c r="A161" s="20"/>
      <c r="B161" s="15"/>
      <c r="C161" s="15"/>
      <c r="D161" s="17"/>
      <c r="E161" s="21" t="str">
        <f>IF(B161="","",IFERROR(VLOOKUP(B161,'費目'!$A$7:$B$30,2,FALSE),""))</f>
        <v/>
      </c>
    </row>
    <row r="162" spans="1:5" x14ac:dyDescent="0.25">
      <c r="A162" s="20"/>
      <c r="B162" s="15"/>
      <c r="C162" s="15"/>
      <c r="D162" s="17"/>
      <c r="E162" s="21" t="str">
        <f>IF(B162="","",IFERROR(VLOOKUP(B162,'費目'!$A$7:$B$30,2,FALSE),""))</f>
        <v/>
      </c>
    </row>
    <row r="163" spans="1:5" x14ac:dyDescent="0.25">
      <c r="A163" s="20"/>
      <c r="B163" s="15"/>
      <c r="C163" s="15"/>
      <c r="D163" s="17"/>
      <c r="E163" s="21" t="str">
        <f>IF(B163="","",IFERROR(VLOOKUP(B163,'費目'!$A$7:$B$30,2,FALSE),""))</f>
        <v/>
      </c>
    </row>
    <row r="164" spans="1:5" x14ac:dyDescent="0.25">
      <c r="A164" s="20"/>
      <c r="B164" s="15"/>
      <c r="C164" s="15"/>
      <c r="D164" s="17"/>
      <c r="E164" s="21" t="str">
        <f>IF(B164="","",IFERROR(VLOOKUP(B164,'費目'!$A$7:$B$30,2,FALSE),""))</f>
        <v/>
      </c>
    </row>
    <row r="165" spans="1:5" x14ac:dyDescent="0.25">
      <c r="A165" s="20"/>
      <c r="B165" s="15"/>
      <c r="C165" s="15"/>
      <c r="D165" s="17"/>
      <c r="E165" s="21" t="str">
        <f>IF(B165="","",IFERROR(VLOOKUP(B165,'費目'!$A$7:$B$30,2,FALSE),""))</f>
        <v/>
      </c>
    </row>
    <row r="166" spans="1:5" x14ac:dyDescent="0.25">
      <c r="A166" s="20"/>
      <c r="B166" s="15"/>
      <c r="C166" s="15"/>
      <c r="D166" s="17"/>
      <c r="E166" s="21" t="str">
        <f>IF(B166="","",IFERROR(VLOOKUP(B166,'費目'!$A$7:$B$30,2,FALSE),""))</f>
        <v/>
      </c>
    </row>
    <row r="167" spans="1:5" x14ac:dyDescent="0.25">
      <c r="A167" s="20"/>
      <c r="B167" s="15"/>
      <c r="C167" s="15"/>
      <c r="D167" s="17"/>
      <c r="E167" s="21" t="str">
        <f>IF(B167="","",IFERROR(VLOOKUP(B167,'費目'!$A$7:$B$30,2,FALSE),""))</f>
        <v/>
      </c>
    </row>
    <row r="168" spans="1:5" x14ac:dyDescent="0.25">
      <c r="A168" s="20"/>
      <c r="B168" s="15"/>
      <c r="C168" s="15"/>
      <c r="D168" s="17"/>
      <c r="E168" s="21" t="str">
        <f>IF(B168="","",IFERROR(VLOOKUP(B168,'費目'!$A$7:$B$30,2,FALSE),""))</f>
        <v/>
      </c>
    </row>
    <row r="169" spans="1:5" x14ac:dyDescent="0.25">
      <c r="A169" s="20"/>
      <c r="B169" s="15"/>
      <c r="C169" s="15"/>
      <c r="D169" s="17"/>
      <c r="E169" s="21" t="str">
        <f>IF(B169="","",IFERROR(VLOOKUP(B169,'費目'!$A$7:$B$30,2,FALSE),""))</f>
        <v/>
      </c>
    </row>
    <row r="170" spans="1:5" x14ac:dyDescent="0.25">
      <c r="A170" s="20"/>
      <c r="B170" s="15"/>
      <c r="C170" s="15"/>
      <c r="D170" s="17"/>
      <c r="E170" s="21" t="str">
        <f>IF(B170="","",IFERROR(VLOOKUP(B170,'費目'!$A$7:$B$30,2,FALSE),""))</f>
        <v/>
      </c>
    </row>
    <row r="171" spans="1:5" x14ac:dyDescent="0.25">
      <c r="A171" s="20"/>
      <c r="B171" s="15"/>
      <c r="C171" s="15"/>
      <c r="D171" s="17"/>
      <c r="E171" s="21" t="str">
        <f>IF(B171="","",IFERROR(VLOOKUP(B171,'費目'!$A$7:$B$30,2,FALSE),""))</f>
        <v/>
      </c>
    </row>
    <row r="172" spans="1:5" x14ac:dyDescent="0.25">
      <c r="A172" s="20"/>
      <c r="B172" s="15"/>
      <c r="C172" s="15"/>
      <c r="D172" s="17"/>
      <c r="E172" s="21" t="str">
        <f>IF(B172="","",IFERROR(VLOOKUP(B172,'費目'!$A$7:$B$30,2,FALSE),""))</f>
        <v/>
      </c>
    </row>
    <row r="173" spans="1:5" x14ac:dyDescent="0.25">
      <c r="A173" s="20"/>
      <c r="B173" s="15"/>
      <c r="C173" s="15"/>
      <c r="D173" s="17"/>
      <c r="E173" s="21" t="str">
        <f>IF(B173="","",IFERROR(VLOOKUP(B173,'費目'!$A$7:$B$30,2,FALSE),""))</f>
        <v/>
      </c>
    </row>
    <row r="174" spans="1:5" x14ac:dyDescent="0.25">
      <c r="A174" s="20"/>
      <c r="B174" s="15"/>
      <c r="C174" s="15"/>
      <c r="D174" s="17"/>
      <c r="E174" s="21" t="str">
        <f>IF(B174="","",IFERROR(VLOOKUP(B174,'費目'!$A$7:$B$30,2,FALSE),""))</f>
        <v/>
      </c>
    </row>
    <row r="175" spans="1:5" x14ac:dyDescent="0.25">
      <c r="A175" s="20"/>
      <c r="B175" s="15"/>
      <c r="C175" s="15"/>
      <c r="D175" s="17"/>
      <c r="E175" s="21" t="str">
        <f>IF(B175="","",IFERROR(VLOOKUP(B175,'費目'!$A$7:$B$30,2,FALSE),""))</f>
        <v/>
      </c>
    </row>
    <row r="176" spans="1:5" x14ac:dyDescent="0.25">
      <c r="A176" s="20"/>
      <c r="B176" s="15"/>
      <c r="C176" s="15"/>
      <c r="D176" s="17"/>
      <c r="E176" s="21" t="str">
        <f>IF(B176="","",IFERROR(VLOOKUP(B176,'費目'!$A$7:$B$30,2,FALSE),""))</f>
        <v/>
      </c>
    </row>
    <row r="177" spans="1:5" x14ac:dyDescent="0.25">
      <c r="A177" s="20"/>
      <c r="B177" s="15"/>
      <c r="C177" s="15"/>
      <c r="D177" s="17"/>
      <c r="E177" s="21" t="str">
        <f>IF(B177="","",IFERROR(VLOOKUP(B177,'費目'!$A$7:$B$30,2,FALSE),""))</f>
        <v/>
      </c>
    </row>
    <row r="178" spans="1:5" x14ac:dyDescent="0.25">
      <c r="A178" s="20"/>
      <c r="B178" s="15"/>
      <c r="C178" s="15"/>
      <c r="D178" s="17"/>
      <c r="E178" s="21" t="str">
        <f>IF(B178="","",IFERROR(VLOOKUP(B178,'費目'!$A$7:$B$30,2,FALSE),""))</f>
        <v/>
      </c>
    </row>
    <row r="179" spans="1:5" x14ac:dyDescent="0.25">
      <c r="A179" s="20"/>
      <c r="B179" s="15"/>
      <c r="C179" s="15"/>
      <c r="D179" s="17"/>
      <c r="E179" s="21" t="str">
        <f>IF(B179="","",IFERROR(VLOOKUP(B179,'費目'!$A$7:$B$30,2,FALSE),""))</f>
        <v/>
      </c>
    </row>
    <row r="180" spans="1:5" x14ac:dyDescent="0.25">
      <c r="A180" s="20"/>
      <c r="B180" s="15"/>
      <c r="C180" s="15"/>
      <c r="D180" s="17"/>
      <c r="E180" s="21" t="str">
        <f>IF(B180="","",IFERROR(VLOOKUP(B180,'費目'!$A$7:$B$30,2,FALSE),""))</f>
        <v/>
      </c>
    </row>
    <row r="181" spans="1:5" x14ac:dyDescent="0.25">
      <c r="A181" s="20"/>
      <c r="B181" s="15"/>
      <c r="C181" s="15"/>
      <c r="D181" s="17"/>
      <c r="E181" s="21" t="str">
        <f>IF(B181="","",IFERROR(VLOOKUP(B181,'費目'!$A$7:$B$30,2,FALSE),""))</f>
        <v/>
      </c>
    </row>
    <row r="182" spans="1:5" x14ac:dyDescent="0.25">
      <c r="A182" s="20"/>
      <c r="B182" s="15"/>
      <c r="C182" s="15"/>
      <c r="D182" s="17"/>
      <c r="E182" s="21" t="str">
        <f>IF(B182="","",IFERROR(VLOOKUP(B182,'費目'!$A$7:$B$30,2,FALSE),""))</f>
        <v/>
      </c>
    </row>
    <row r="183" spans="1:5" x14ac:dyDescent="0.25">
      <c r="A183" s="20"/>
      <c r="B183" s="15"/>
      <c r="C183" s="15"/>
      <c r="D183" s="17"/>
      <c r="E183" s="21" t="str">
        <f>IF(B183="","",IFERROR(VLOOKUP(B183,'費目'!$A$7:$B$30,2,FALSE),""))</f>
        <v/>
      </c>
    </row>
    <row r="184" spans="1:5" x14ac:dyDescent="0.25">
      <c r="A184" s="20"/>
      <c r="B184" s="15"/>
      <c r="C184" s="15"/>
      <c r="D184" s="17"/>
      <c r="E184" s="21" t="str">
        <f>IF(B184="","",IFERROR(VLOOKUP(B184,'費目'!$A$7:$B$30,2,FALSE),""))</f>
        <v/>
      </c>
    </row>
    <row r="185" spans="1:5" x14ac:dyDescent="0.25">
      <c r="A185" s="20"/>
      <c r="B185" s="15"/>
      <c r="C185" s="15"/>
      <c r="D185" s="17"/>
      <c r="E185" s="21" t="str">
        <f>IF(B185="","",IFERROR(VLOOKUP(B185,'費目'!$A$7:$B$30,2,FALSE),""))</f>
        <v/>
      </c>
    </row>
    <row r="186" spans="1:5" x14ac:dyDescent="0.25">
      <c r="A186" s="20"/>
      <c r="B186" s="15"/>
      <c r="C186" s="15"/>
      <c r="D186" s="17"/>
      <c r="E186" s="21" t="str">
        <f>IF(B186="","",IFERROR(VLOOKUP(B186,'費目'!$A$7:$B$30,2,FALSE),""))</f>
        <v/>
      </c>
    </row>
    <row r="187" spans="1:5" x14ac:dyDescent="0.25">
      <c r="A187" s="20"/>
      <c r="B187" s="15"/>
      <c r="C187" s="15"/>
      <c r="D187" s="17"/>
      <c r="E187" s="21" t="str">
        <f>IF(B187="","",IFERROR(VLOOKUP(B187,'費目'!$A$7:$B$30,2,FALSE),""))</f>
        <v/>
      </c>
    </row>
    <row r="188" spans="1:5" x14ac:dyDescent="0.25">
      <c r="A188" s="20"/>
      <c r="B188" s="15"/>
      <c r="C188" s="15"/>
      <c r="D188" s="17"/>
      <c r="E188" s="21" t="str">
        <f>IF(B188="","",IFERROR(VLOOKUP(B188,'費目'!$A$7:$B$30,2,FALSE),""))</f>
        <v/>
      </c>
    </row>
    <row r="189" spans="1:5" x14ac:dyDescent="0.25">
      <c r="A189" s="20"/>
      <c r="B189" s="15"/>
      <c r="C189" s="15"/>
      <c r="D189" s="17"/>
      <c r="E189" s="21" t="str">
        <f>IF(B189="","",IFERROR(VLOOKUP(B189,'費目'!$A$7:$B$30,2,FALSE),""))</f>
        <v/>
      </c>
    </row>
    <row r="190" spans="1:5" x14ac:dyDescent="0.25">
      <c r="A190" s="20"/>
      <c r="B190" s="15"/>
      <c r="C190" s="15"/>
      <c r="D190" s="17"/>
      <c r="E190" s="21" t="str">
        <f>IF(B190="","",IFERROR(VLOOKUP(B190,'費目'!$A$7:$B$30,2,FALSE),""))</f>
        <v/>
      </c>
    </row>
    <row r="191" spans="1:5" x14ac:dyDescent="0.25">
      <c r="A191" s="20"/>
      <c r="B191" s="15"/>
      <c r="C191" s="15"/>
      <c r="D191" s="17"/>
      <c r="E191" s="21" t="str">
        <f>IF(B191="","",IFERROR(VLOOKUP(B191,'費目'!$A$7:$B$30,2,FALSE),""))</f>
        <v/>
      </c>
    </row>
    <row r="192" spans="1:5" x14ac:dyDescent="0.25">
      <c r="A192" s="20"/>
      <c r="B192" s="15"/>
      <c r="C192" s="15"/>
      <c r="D192" s="17"/>
      <c r="E192" s="21" t="str">
        <f>IF(B192="","",IFERROR(VLOOKUP(B192,'費目'!$A$7:$B$30,2,FALSE),""))</f>
        <v/>
      </c>
    </row>
    <row r="193" spans="1:5" x14ac:dyDescent="0.25">
      <c r="A193" s="20"/>
      <c r="B193" s="15"/>
      <c r="C193" s="15"/>
      <c r="D193" s="17"/>
      <c r="E193" s="21" t="str">
        <f>IF(B193="","",IFERROR(VLOOKUP(B193,'費目'!$A$7:$B$30,2,FALSE),""))</f>
        <v/>
      </c>
    </row>
    <row r="194" spans="1:5" x14ac:dyDescent="0.25">
      <c r="A194" s="20"/>
      <c r="B194" s="15"/>
      <c r="C194" s="15"/>
      <c r="D194" s="17"/>
      <c r="E194" s="21" t="str">
        <f>IF(B194="","",IFERROR(VLOOKUP(B194,'費目'!$A$7:$B$30,2,FALSE),""))</f>
        <v/>
      </c>
    </row>
    <row r="195" spans="1:5" x14ac:dyDescent="0.25">
      <c r="A195" s="20"/>
      <c r="B195" s="15"/>
      <c r="C195" s="15"/>
      <c r="D195" s="17"/>
      <c r="E195" s="21" t="str">
        <f>IF(B195="","",IFERROR(VLOOKUP(B195,'費目'!$A$7:$B$30,2,FALSE),""))</f>
        <v/>
      </c>
    </row>
    <row r="196" spans="1:5" x14ac:dyDescent="0.25">
      <c r="A196" s="20"/>
      <c r="B196" s="15"/>
      <c r="C196" s="15"/>
      <c r="D196" s="17"/>
      <c r="E196" s="21" t="str">
        <f>IF(B196="","",IFERROR(VLOOKUP(B196,'費目'!$A$7:$B$30,2,FALSE),""))</f>
        <v/>
      </c>
    </row>
    <row r="197" spans="1:5" x14ac:dyDescent="0.25">
      <c r="A197" s="20"/>
      <c r="B197" s="15"/>
      <c r="C197" s="15"/>
      <c r="D197" s="17"/>
      <c r="E197" s="21" t="str">
        <f>IF(B197="","",IFERROR(VLOOKUP(B197,'費目'!$A$7:$B$30,2,FALSE),""))</f>
        <v/>
      </c>
    </row>
    <row r="198" spans="1:5" x14ac:dyDescent="0.25">
      <c r="A198" s="20"/>
      <c r="B198" s="15"/>
      <c r="C198" s="15"/>
      <c r="D198" s="17"/>
      <c r="E198" s="21" t="str">
        <f>IF(B198="","",IFERROR(VLOOKUP(B198,'費目'!$A$7:$B$30,2,FALSE),""))</f>
        <v/>
      </c>
    </row>
    <row r="199" spans="1:5" x14ac:dyDescent="0.25">
      <c r="A199" s="20"/>
      <c r="B199" s="15"/>
      <c r="C199" s="15"/>
      <c r="D199" s="17"/>
      <c r="E199" s="21" t="str">
        <f>IF(B199="","",IFERROR(VLOOKUP(B199,'費目'!$A$7:$B$30,2,FALSE),""))</f>
        <v/>
      </c>
    </row>
    <row r="200" spans="1:5" x14ac:dyDescent="0.25">
      <c r="A200" s="20"/>
      <c r="B200" s="15"/>
      <c r="C200" s="15"/>
      <c r="D200" s="17"/>
      <c r="E200" s="21" t="str">
        <f>IF(B200="","",IFERROR(VLOOKUP(B200,'費目'!$A$7:$B$30,2,FALSE),""))</f>
        <v/>
      </c>
    </row>
    <row r="201" spans="1:5" x14ac:dyDescent="0.25">
      <c r="A201" s="20"/>
      <c r="B201" s="15"/>
      <c r="C201" s="15"/>
      <c r="D201" s="17"/>
      <c r="E201" s="21" t="str">
        <f>IF(B201="","",IFERROR(VLOOKUP(B201,'費目'!$A$7:$B$30,2,FALSE),""))</f>
        <v/>
      </c>
    </row>
    <row r="202" spans="1:5" x14ac:dyDescent="0.25">
      <c r="A202" s="20"/>
      <c r="B202" s="15"/>
      <c r="C202" s="15"/>
      <c r="D202" s="17"/>
      <c r="E202" s="21" t="str">
        <f>IF(B202="","",IFERROR(VLOOKUP(B202,'費目'!$A$7:$B$30,2,FALSE),""))</f>
        <v/>
      </c>
    </row>
    <row r="203" spans="1:5" x14ac:dyDescent="0.25">
      <c r="A203" s="20"/>
      <c r="B203" s="15"/>
      <c r="C203" s="15"/>
      <c r="D203" s="17"/>
      <c r="E203" s="21" t="str">
        <f>IF(B203="","",IFERROR(VLOOKUP(B203,'費目'!$A$7:$B$30,2,FALSE),""))</f>
        <v/>
      </c>
    </row>
    <row r="204" spans="1:5" x14ac:dyDescent="0.25">
      <c r="A204" s="20"/>
      <c r="B204" s="15"/>
      <c r="C204" s="15"/>
      <c r="D204" s="17"/>
      <c r="E204" s="21" t="str">
        <f>IF(B204="","",IFERROR(VLOOKUP(B204,'費目'!$A$7:$B$30,2,FALSE),""))</f>
        <v/>
      </c>
    </row>
    <row r="205" spans="1:5" x14ac:dyDescent="0.25">
      <c r="A205" s="20"/>
      <c r="B205" s="15"/>
      <c r="C205" s="15"/>
      <c r="D205" s="17"/>
      <c r="E205" s="21" t="str">
        <f>IF(B205="","",IFERROR(VLOOKUP(B205,'費目'!$A$7:$B$30,2,FALSE),""))</f>
        <v/>
      </c>
    </row>
    <row r="206" spans="1:5" x14ac:dyDescent="0.25">
      <c r="A206" s="20"/>
      <c r="B206" s="15"/>
      <c r="C206" s="15"/>
      <c r="D206" s="17"/>
      <c r="E206" s="21" t="str">
        <f>IF(B206="","",IFERROR(VLOOKUP(B206,'費目'!$A$7:$B$30,2,FALSE),""))</f>
        <v/>
      </c>
    </row>
    <row r="207" spans="1:5" x14ac:dyDescent="0.25">
      <c r="A207" s="20"/>
      <c r="B207" s="15"/>
      <c r="C207" s="15"/>
      <c r="D207" s="17"/>
      <c r="E207" s="21" t="str">
        <f>IF(B207="","",IFERROR(VLOOKUP(B207,'費目'!$A$7:$B$30,2,FALSE),""))</f>
        <v/>
      </c>
    </row>
    <row r="208" spans="1:5" x14ac:dyDescent="0.25">
      <c r="A208" s="20"/>
      <c r="B208" s="15"/>
      <c r="C208" s="15"/>
      <c r="D208" s="17"/>
      <c r="E208" s="21" t="str">
        <f>IF(B208="","",IFERROR(VLOOKUP(B208,'費目'!$A$7:$B$30,2,FALSE),""))</f>
        <v/>
      </c>
    </row>
    <row r="209" spans="1:5" x14ac:dyDescent="0.25">
      <c r="A209" s="20"/>
      <c r="B209" s="15"/>
      <c r="C209" s="15"/>
      <c r="D209" s="17"/>
      <c r="E209" s="21" t="str">
        <f>IF(B209="","",IFERROR(VLOOKUP(B209,'費目'!$A$7:$B$30,2,FALSE),""))</f>
        <v/>
      </c>
    </row>
    <row r="210" spans="1:5" x14ac:dyDescent="0.25">
      <c r="A210" s="20"/>
      <c r="B210" s="15"/>
      <c r="C210" s="15"/>
      <c r="D210" s="17"/>
      <c r="E210" s="21" t="str">
        <f>IF(B210="","",IFERROR(VLOOKUP(B210,'費目'!$A$7:$B$30,2,FALSE),""))</f>
        <v/>
      </c>
    </row>
    <row r="211" spans="1:5" x14ac:dyDescent="0.25">
      <c r="A211" s="20"/>
      <c r="B211" s="15"/>
      <c r="C211" s="15"/>
      <c r="D211" s="17"/>
      <c r="E211" s="21" t="str">
        <f>IF(B211="","",IFERROR(VLOOKUP(B211,'費目'!$A$7:$B$30,2,FALSE),""))</f>
        <v/>
      </c>
    </row>
    <row r="212" spans="1:5" x14ac:dyDescent="0.25">
      <c r="A212" s="20"/>
      <c r="B212" s="15"/>
      <c r="C212" s="15"/>
      <c r="D212" s="17"/>
      <c r="E212" s="21" t="str">
        <f>IF(B212="","",IFERROR(VLOOKUP(B212,'費目'!$A$7:$B$30,2,FALSE),""))</f>
        <v/>
      </c>
    </row>
    <row r="213" spans="1:5" x14ac:dyDescent="0.25">
      <c r="A213" s="20"/>
      <c r="B213" s="15"/>
      <c r="C213" s="15"/>
      <c r="D213" s="17"/>
      <c r="E213" s="21" t="str">
        <f>IF(B213="","",IFERROR(VLOOKUP(B213,'費目'!$A$7:$B$30,2,FALSE),""))</f>
        <v/>
      </c>
    </row>
    <row r="214" spans="1:5" x14ac:dyDescent="0.25">
      <c r="A214" s="20"/>
      <c r="B214" s="15"/>
      <c r="C214" s="15"/>
      <c r="D214" s="17"/>
      <c r="E214" s="21" t="str">
        <f>IF(B214="","",IFERROR(VLOOKUP(B214,'費目'!$A$7:$B$30,2,FALSE),""))</f>
        <v/>
      </c>
    </row>
    <row r="215" spans="1:5" x14ac:dyDescent="0.25">
      <c r="A215" s="20"/>
      <c r="B215" s="15"/>
      <c r="C215" s="15"/>
      <c r="D215" s="17"/>
      <c r="E215" s="21" t="str">
        <f>IF(B215="","",IFERROR(VLOOKUP(B215,'費目'!$A$7:$B$30,2,FALSE),""))</f>
        <v/>
      </c>
    </row>
    <row r="216" spans="1:5" x14ac:dyDescent="0.25">
      <c r="A216" s="20"/>
      <c r="B216" s="15"/>
      <c r="C216" s="15"/>
      <c r="D216" s="17"/>
      <c r="E216" s="21" t="str">
        <f>IF(B216="","",IFERROR(VLOOKUP(B216,'費目'!$A$7:$B$30,2,FALSE),""))</f>
        <v/>
      </c>
    </row>
    <row r="217" spans="1:5" x14ac:dyDescent="0.25">
      <c r="A217" s="20"/>
      <c r="B217" s="15"/>
      <c r="C217" s="15"/>
      <c r="D217" s="17"/>
      <c r="E217" s="21" t="str">
        <f>IF(B217="","",IFERROR(VLOOKUP(B217,'費目'!$A$7:$B$30,2,FALSE),""))</f>
        <v/>
      </c>
    </row>
    <row r="218" spans="1:5" x14ac:dyDescent="0.25">
      <c r="A218" s="20"/>
      <c r="B218" s="15"/>
      <c r="C218" s="15"/>
      <c r="D218" s="17"/>
      <c r="E218" s="21" t="str">
        <f>IF(B218="","",IFERROR(VLOOKUP(B218,'費目'!$A$7:$B$30,2,FALSE),""))</f>
        <v/>
      </c>
    </row>
    <row r="219" spans="1:5" x14ac:dyDescent="0.25">
      <c r="A219" s="20"/>
      <c r="B219" s="15"/>
      <c r="C219" s="15"/>
      <c r="D219" s="17"/>
      <c r="E219" s="21" t="str">
        <f>IF(B219="","",IFERROR(VLOOKUP(B219,'費目'!$A$7:$B$30,2,FALSE),""))</f>
        <v/>
      </c>
    </row>
    <row r="220" spans="1:5" x14ac:dyDescent="0.25">
      <c r="A220" s="20"/>
      <c r="B220" s="15"/>
      <c r="C220" s="15"/>
      <c r="D220" s="17"/>
      <c r="E220" s="21" t="str">
        <f>IF(B220="","",IFERROR(VLOOKUP(B220,'費目'!$A$7:$B$30,2,FALSE),""))</f>
        <v/>
      </c>
    </row>
    <row r="221" spans="1:5" x14ac:dyDescent="0.25">
      <c r="A221" s="20"/>
      <c r="B221" s="15"/>
      <c r="C221" s="15"/>
      <c r="D221" s="17"/>
      <c r="E221" s="21" t="str">
        <f>IF(B221="","",IFERROR(VLOOKUP(B221,'費目'!$A$7:$B$30,2,FALSE),""))</f>
        <v/>
      </c>
    </row>
    <row r="222" spans="1:5" x14ac:dyDescent="0.25">
      <c r="A222" s="20"/>
      <c r="B222" s="15"/>
      <c r="C222" s="15"/>
      <c r="D222" s="17"/>
      <c r="E222" s="21" t="str">
        <f>IF(B222="","",IFERROR(VLOOKUP(B222,'費目'!$A$7:$B$30,2,FALSE),""))</f>
        <v/>
      </c>
    </row>
    <row r="223" spans="1:5" x14ac:dyDescent="0.25">
      <c r="A223" s="20"/>
      <c r="B223" s="15"/>
      <c r="C223" s="15"/>
      <c r="D223" s="17"/>
      <c r="E223" s="21" t="str">
        <f>IF(B223="","",IFERROR(VLOOKUP(B223,'費目'!$A$7:$B$30,2,FALSE),""))</f>
        <v/>
      </c>
    </row>
    <row r="224" spans="1:5" x14ac:dyDescent="0.25">
      <c r="A224" s="20"/>
      <c r="B224" s="15"/>
      <c r="C224" s="15"/>
      <c r="D224" s="17"/>
      <c r="E224" s="21" t="str">
        <f>IF(B224="","",IFERROR(VLOOKUP(B224,'費目'!$A$7:$B$30,2,FALSE),""))</f>
        <v/>
      </c>
    </row>
    <row r="225" spans="1:5" x14ac:dyDescent="0.25">
      <c r="A225" s="20"/>
      <c r="B225" s="15"/>
      <c r="C225" s="15"/>
      <c r="D225" s="17"/>
      <c r="E225" s="21" t="str">
        <f>IF(B225="","",IFERROR(VLOOKUP(B225,'費目'!$A$7:$B$30,2,FALSE),""))</f>
        <v/>
      </c>
    </row>
    <row r="226" spans="1:5" x14ac:dyDescent="0.25">
      <c r="A226" s="20"/>
      <c r="B226" s="15"/>
      <c r="C226" s="15"/>
      <c r="D226" s="17"/>
      <c r="E226" s="21" t="str">
        <f>IF(B226="","",IFERROR(VLOOKUP(B226,'費目'!$A$7:$B$30,2,FALSE),""))</f>
        <v/>
      </c>
    </row>
    <row r="227" spans="1:5" x14ac:dyDescent="0.25">
      <c r="A227" s="20"/>
      <c r="B227" s="15"/>
      <c r="C227" s="15"/>
      <c r="D227" s="17"/>
      <c r="E227" s="21" t="str">
        <f>IF(B227="","",IFERROR(VLOOKUP(B227,'費目'!$A$7:$B$30,2,FALSE),""))</f>
        <v/>
      </c>
    </row>
    <row r="228" spans="1:5" x14ac:dyDescent="0.25">
      <c r="A228" s="20"/>
      <c r="B228" s="15"/>
      <c r="C228" s="15"/>
      <c r="D228" s="17"/>
      <c r="E228" s="21" t="str">
        <f>IF(B228="","",IFERROR(VLOOKUP(B228,'費目'!$A$7:$B$30,2,FALSE),""))</f>
        <v/>
      </c>
    </row>
    <row r="229" spans="1:5" x14ac:dyDescent="0.25">
      <c r="A229" s="20"/>
      <c r="B229" s="15"/>
      <c r="C229" s="15"/>
      <c r="D229" s="17"/>
      <c r="E229" s="21" t="str">
        <f>IF(B229="","",IFERROR(VLOOKUP(B229,'費目'!$A$7:$B$30,2,FALSE),""))</f>
        <v/>
      </c>
    </row>
    <row r="230" spans="1:5" x14ac:dyDescent="0.25">
      <c r="A230" s="20"/>
      <c r="B230" s="15"/>
      <c r="C230" s="15"/>
      <c r="D230" s="17"/>
      <c r="E230" s="21" t="str">
        <f>IF(B230="","",IFERROR(VLOOKUP(B230,'費目'!$A$7:$B$30,2,FALSE),""))</f>
        <v/>
      </c>
    </row>
    <row r="231" spans="1:5" x14ac:dyDescent="0.25">
      <c r="A231" s="20"/>
      <c r="B231" s="15"/>
      <c r="C231" s="15"/>
      <c r="D231" s="17"/>
      <c r="E231" s="21" t="str">
        <f>IF(B231="","",IFERROR(VLOOKUP(B231,'費目'!$A$7:$B$30,2,FALSE),""))</f>
        <v/>
      </c>
    </row>
    <row r="232" spans="1:5" x14ac:dyDescent="0.25">
      <c r="A232" s="20"/>
      <c r="B232" s="15"/>
      <c r="C232" s="15"/>
      <c r="D232" s="17"/>
      <c r="E232" s="21" t="str">
        <f>IF(B232="","",IFERROR(VLOOKUP(B232,'費目'!$A$7:$B$30,2,FALSE),""))</f>
        <v/>
      </c>
    </row>
    <row r="233" spans="1:5" x14ac:dyDescent="0.25">
      <c r="A233" s="20"/>
      <c r="B233" s="15"/>
      <c r="C233" s="15"/>
      <c r="D233" s="17"/>
      <c r="E233" s="21" t="str">
        <f>IF(B233="","",IFERROR(VLOOKUP(B233,'費目'!$A$7:$B$30,2,FALSE),""))</f>
        <v/>
      </c>
    </row>
    <row r="234" spans="1:5" x14ac:dyDescent="0.25">
      <c r="A234" s="20"/>
      <c r="B234" s="15"/>
      <c r="C234" s="15"/>
      <c r="D234" s="17"/>
      <c r="E234" s="21" t="str">
        <f>IF(B234="","",IFERROR(VLOOKUP(B234,'費目'!$A$7:$B$30,2,FALSE),""))</f>
        <v/>
      </c>
    </row>
    <row r="235" spans="1:5" x14ac:dyDescent="0.25">
      <c r="A235" s="20"/>
      <c r="B235" s="15"/>
      <c r="C235" s="15"/>
      <c r="D235" s="17"/>
      <c r="E235" s="21" t="str">
        <f>IF(B235="","",IFERROR(VLOOKUP(B235,'費目'!$A$7:$B$30,2,FALSE),""))</f>
        <v/>
      </c>
    </row>
    <row r="236" spans="1:5" x14ac:dyDescent="0.25">
      <c r="A236" s="20"/>
      <c r="B236" s="15"/>
      <c r="C236" s="15"/>
      <c r="D236" s="17"/>
      <c r="E236" s="21" t="str">
        <f>IF(B236="","",IFERROR(VLOOKUP(B236,'費目'!$A$7:$B$30,2,FALSE),""))</f>
        <v/>
      </c>
    </row>
    <row r="237" spans="1:5" x14ac:dyDescent="0.25">
      <c r="A237" s="20"/>
      <c r="B237" s="15"/>
      <c r="C237" s="15"/>
      <c r="D237" s="17"/>
      <c r="E237" s="21" t="str">
        <f>IF(B237="","",IFERROR(VLOOKUP(B237,'費目'!$A$7:$B$30,2,FALSE),""))</f>
        <v/>
      </c>
    </row>
    <row r="238" spans="1:5" x14ac:dyDescent="0.25">
      <c r="A238" s="20"/>
      <c r="B238" s="15"/>
      <c r="C238" s="15"/>
      <c r="D238" s="17"/>
      <c r="E238" s="21" t="str">
        <f>IF(B238="","",IFERROR(VLOOKUP(B238,'費目'!$A$7:$B$30,2,FALSE),""))</f>
        <v/>
      </c>
    </row>
    <row r="239" spans="1:5" x14ac:dyDescent="0.25">
      <c r="A239" s="20"/>
      <c r="B239" s="15"/>
      <c r="C239" s="15"/>
      <c r="D239" s="17"/>
      <c r="E239" s="21" t="str">
        <f>IF(B239="","",IFERROR(VLOOKUP(B239,'費目'!$A$7:$B$30,2,FALSE),""))</f>
        <v/>
      </c>
    </row>
    <row r="240" spans="1:5" x14ac:dyDescent="0.25">
      <c r="A240" s="20"/>
      <c r="B240" s="15"/>
      <c r="C240" s="15"/>
      <c r="D240" s="17"/>
      <c r="E240" s="21" t="str">
        <f>IF(B240="","",IFERROR(VLOOKUP(B240,'費目'!$A$7:$B$30,2,FALSE),""))</f>
        <v/>
      </c>
    </row>
    <row r="241" spans="1:5" x14ac:dyDescent="0.25">
      <c r="A241" s="20"/>
      <c r="B241" s="15"/>
      <c r="C241" s="15"/>
      <c r="D241" s="17"/>
      <c r="E241" s="21" t="str">
        <f>IF(B241="","",IFERROR(VLOOKUP(B241,'費目'!$A$7:$B$30,2,FALSE),""))</f>
        <v/>
      </c>
    </row>
    <row r="242" spans="1:5" x14ac:dyDescent="0.25">
      <c r="A242" s="20"/>
      <c r="B242" s="15"/>
      <c r="C242" s="15"/>
      <c r="D242" s="17"/>
      <c r="E242" s="21" t="str">
        <f>IF(B242="","",IFERROR(VLOOKUP(B242,'費目'!$A$7:$B$30,2,FALSE),""))</f>
        <v/>
      </c>
    </row>
    <row r="243" spans="1:5" x14ac:dyDescent="0.25">
      <c r="A243" s="20"/>
      <c r="B243" s="15"/>
      <c r="C243" s="15"/>
      <c r="D243" s="17"/>
      <c r="E243" s="21" t="str">
        <f>IF(B243="","",IFERROR(VLOOKUP(B243,'費目'!$A$7:$B$30,2,FALSE),""))</f>
        <v/>
      </c>
    </row>
    <row r="244" spans="1:5" x14ac:dyDescent="0.25">
      <c r="A244" s="20"/>
      <c r="B244" s="15"/>
      <c r="C244" s="15"/>
      <c r="D244" s="17"/>
      <c r="E244" s="21" t="str">
        <f>IF(B244="","",IFERROR(VLOOKUP(B244,'費目'!$A$7:$B$30,2,FALSE),""))</f>
        <v/>
      </c>
    </row>
    <row r="245" spans="1:5" x14ac:dyDescent="0.25">
      <c r="A245" s="20"/>
      <c r="B245" s="15"/>
      <c r="C245" s="15"/>
      <c r="D245" s="17"/>
      <c r="E245" s="21" t="str">
        <f>IF(B245="","",IFERROR(VLOOKUP(B245,'費目'!$A$7:$B$30,2,FALSE),""))</f>
        <v/>
      </c>
    </row>
    <row r="246" spans="1:5" x14ac:dyDescent="0.25">
      <c r="A246" s="20"/>
      <c r="B246" s="15"/>
      <c r="C246" s="15"/>
      <c r="D246" s="17"/>
      <c r="E246" s="21" t="str">
        <f>IF(B246="","",IFERROR(VLOOKUP(B246,'費目'!$A$7:$B$30,2,FALSE),""))</f>
        <v/>
      </c>
    </row>
    <row r="247" spans="1:5" x14ac:dyDescent="0.25">
      <c r="A247" s="20"/>
      <c r="B247" s="15"/>
      <c r="C247" s="15"/>
      <c r="D247" s="17"/>
      <c r="E247" s="21" t="str">
        <f>IF(B247="","",IFERROR(VLOOKUP(B247,'費目'!$A$7:$B$30,2,FALSE),""))</f>
        <v/>
      </c>
    </row>
    <row r="248" spans="1:5" x14ac:dyDescent="0.25">
      <c r="A248" s="20"/>
      <c r="B248" s="15"/>
      <c r="C248" s="15"/>
      <c r="D248" s="17"/>
      <c r="E248" s="21" t="str">
        <f>IF(B248="","",IFERROR(VLOOKUP(B248,'費目'!$A$7:$B$30,2,FALSE),""))</f>
        <v/>
      </c>
    </row>
    <row r="249" spans="1:5" x14ac:dyDescent="0.25">
      <c r="A249" s="20"/>
      <c r="B249" s="15"/>
      <c r="C249" s="15"/>
      <c r="D249" s="17"/>
      <c r="E249" s="21" t="str">
        <f>IF(B249="","",IFERROR(VLOOKUP(B249,'費目'!$A$7:$B$30,2,FALSE),""))</f>
        <v/>
      </c>
    </row>
    <row r="250" spans="1:5" x14ac:dyDescent="0.25">
      <c r="A250" s="20"/>
      <c r="B250" s="15"/>
      <c r="C250" s="15"/>
      <c r="D250" s="17"/>
      <c r="E250" s="21" t="str">
        <f>IF(B250="","",IFERROR(VLOOKUP(B250,'費目'!$A$7:$B$30,2,FALSE),""))</f>
        <v/>
      </c>
    </row>
    <row r="251" spans="1:5" x14ac:dyDescent="0.25">
      <c r="A251" s="20"/>
      <c r="B251" s="15"/>
      <c r="C251" s="15"/>
      <c r="D251" s="17"/>
      <c r="E251" s="21" t="str">
        <f>IF(B251="","",IFERROR(VLOOKUP(B251,'費目'!$A$7:$B$30,2,FALSE),""))</f>
        <v/>
      </c>
    </row>
    <row r="252" spans="1:5" x14ac:dyDescent="0.25">
      <c r="A252" s="20"/>
      <c r="B252" s="15"/>
      <c r="C252" s="15"/>
      <c r="D252" s="17"/>
      <c r="E252" s="21" t="str">
        <f>IF(B252="","",IFERROR(VLOOKUP(B252,'費目'!$A$7:$B$30,2,FALSE),""))</f>
        <v/>
      </c>
    </row>
    <row r="253" spans="1:5" x14ac:dyDescent="0.25">
      <c r="A253" s="20"/>
      <c r="B253" s="15"/>
      <c r="C253" s="15"/>
      <c r="D253" s="17"/>
      <c r="E253" s="21" t="str">
        <f>IF(B253="","",IFERROR(VLOOKUP(B253,'費目'!$A$7:$B$30,2,FALSE),""))</f>
        <v/>
      </c>
    </row>
    <row r="254" spans="1:5" x14ac:dyDescent="0.25">
      <c r="A254" s="20"/>
      <c r="B254" s="15"/>
      <c r="C254" s="15"/>
      <c r="D254" s="17"/>
      <c r="E254" s="21" t="str">
        <f>IF(B254="","",IFERROR(VLOOKUP(B254,'費目'!$A$7:$B$30,2,FALSE),""))</f>
        <v/>
      </c>
    </row>
    <row r="255" spans="1:5" x14ac:dyDescent="0.25">
      <c r="A255" s="20"/>
      <c r="B255" s="15"/>
      <c r="C255" s="15"/>
      <c r="D255" s="17"/>
      <c r="E255" s="21" t="str">
        <f>IF(B255="","",IFERROR(VLOOKUP(B255,'費目'!$A$7:$B$30,2,FALSE),""))</f>
        <v/>
      </c>
    </row>
    <row r="256" spans="1:5" x14ac:dyDescent="0.25">
      <c r="A256" s="20"/>
      <c r="B256" s="15"/>
      <c r="C256" s="15"/>
      <c r="D256" s="17"/>
      <c r="E256" s="21" t="str">
        <f>IF(B256="","",IFERROR(VLOOKUP(B256,'費目'!$A$7:$B$30,2,FALSE),""))</f>
        <v/>
      </c>
    </row>
    <row r="257" spans="1:5" x14ac:dyDescent="0.25">
      <c r="A257" s="20"/>
      <c r="B257" s="15"/>
      <c r="C257" s="15"/>
      <c r="D257" s="17"/>
      <c r="E257" s="21" t="str">
        <f>IF(B257="","",IFERROR(VLOOKUP(B257,'費目'!$A$7:$B$30,2,FALSE),""))</f>
        <v/>
      </c>
    </row>
    <row r="258" spans="1:5" x14ac:dyDescent="0.25">
      <c r="A258" s="20"/>
      <c r="B258" s="15"/>
      <c r="C258" s="15"/>
      <c r="D258" s="17"/>
      <c r="E258" s="21" t="str">
        <f>IF(B258="","",IFERROR(VLOOKUP(B258,'費目'!$A$7:$B$30,2,FALSE),""))</f>
        <v/>
      </c>
    </row>
    <row r="259" spans="1:5" x14ac:dyDescent="0.25">
      <c r="A259" s="20"/>
      <c r="B259" s="15"/>
      <c r="C259" s="15"/>
      <c r="D259" s="17"/>
      <c r="E259" s="21" t="str">
        <f>IF(B259="","",IFERROR(VLOOKUP(B259,'費目'!$A$7:$B$30,2,FALSE),""))</f>
        <v/>
      </c>
    </row>
    <row r="260" spans="1:5" x14ac:dyDescent="0.25">
      <c r="A260" s="20"/>
      <c r="B260" s="15"/>
      <c r="C260" s="15"/>
      <c r="D260" s="17"/>
      <c r="E260" s="21" t="str">
        <f>IF(B260="","",IFERROR(VLOOKUP(B260,'費目'!$A$7:$B$30,2,FALSE),""))</f>
        <v/>
      </c>
    </row>
    <row r="261" spans="1:5" x14ac:dyDescent="0.25">
      <c r="A261" s="20"/>
      <c r="B261" s="15"/>
      <c r="C261" s="15"/>
      <c r="D261" s="17"/>
      <c r="E261" s="21" t="str">
        <f>IF(B261="","",IFERROR(VLOOKUP(B261,'費目'!$A$7:$B$30,2,FALSE),""))</f>
        <v/>
      </c>
    </row>
    <row r="262" spans="1:5" x14ac:dyDescent="0.25">
      <c r="A262" s="20"/>
      <c r="B262" s="15"/>
      <c r="C262" s="15"/>
      <c r="D262" s="17"/>
      <c r="E262" s="21" t="str">
        <f>IF(B262="","",IFERROR(VLOOKUP(B262,'費目'!$A$7:$B$30,2,FALSE),""))</f>
        <v/>
      </c>
    </row>
    <row r="263" spans="1:5" x14ac:dyDescent="0.25">
      <c r="A263" s="20"/>
      <c r="B263" s="15"/>
      <c r="C263" s="15"/>
      <c r="D263" s="17"/>
      <c r="E263" s="21" t="str">
        <f>IF(B263="","",IFERROR(VLOOKUP(B263,'費目'!$A$7:$B$30,2,FALSE),""))</f>
        <v/>
      </c>
    </row>
    <row r="264" spans="1:5" x14ac:dyDescent="0.25">
      <c r="A264" s="20"/>
      <c r="B264" s="15"/>
      <c r="C264" s="15"/>
      <c r="D264" s="17"/>
      <c r="E264" s="21" t="str">
        <f>IF(B264="","",IFERROR(VLOOKUP(B264,'費目'!$A$7:$B$30,2,FALSE),""))</f>
        <v/>
      </c>
    </row>
    <row r="265" spans="1:5" x14ac:dyDescent="0.25">
      <c r="A265" s="20"/>
      <c r="B265" s="15"/>
      <c r="C265" s="15"/>
      <c r="D265" s="17"/>
      <c r="E265" s="21" t="str">
        <f>IF(B265="","",IFERROR(VLOOKUP(B265,'費目'!$A$7:$B$30,2,FALSE),""))</f>
        <v/>
      </c>
    </row>
    <row r="266" spans="1:5" x14ac:dyDescent="0.25">
      <c r="A266" s="20"/>
      <c r="B266" s="15"/>
      <c r="C266" s="15"/>
      <c r="D266" s="17"/>
      <c r="E266" s="21" t="str">
        <f>IF(B266="","",IFERROR(VLOOKUP(B266,'費目'!$A$7:$B$30,2,FALSE),""))</f>
        <v/>
      </c>
    </row>
    <row r="267" spans="1:5" x14ac:dyDescent="0.25">
      <c r="A267" s="20"/>
      <c r="B267" s="15"/>
      <c r="C267" s="15"/>
      <c r="D267" s="17"/>
      <c r="E267" s="21" t="str">
        <f>IF(B267="","",IFERROR(VLOOKUP(B267,'費目'!$A$7:$B$30,2,FALSE),""))</f>
        <v/>
      </c>
    </row>
    <row r="268" spans="1:5" x14ac:dyDescent="0.25">
      <c r="A268" s="20"/>
      <c r="B268" s="15"/>
      <c r="C268" s="15"/>
      <c r="D268" s="17"/>
      <c r="E268" s="21" t="str">
        <f>IF(B268="","",IFERROR(VLOOKUP(B268,'費目'!$A$7:$B$30,2,FALSE),""))</f>
        <v/>
      </c>
    </row>
    <row r="269" spans="1:5" x14ac:dyDescent="0.25">
      <c r="A269" s="20"/>
      <c r="B269" s="15"/>
      <c r="C269" s="15"/>
      <c r="D269" s="17"/>
      <c r="E269" s="21" t="str">
        <f>IF(B269="","",IFERROR(VLOOKUP(B269,'費目'!$A$7:$B$30,2,FALSE),""))</f>
        <v/>
      </c>
    </row>
    <row r="270" spans="1:5" x14ac:dyDescent="0.25">
      <c r="A270" s="20"/>
      <c r="B270" s="15"/>
      <c r="C270" s="15"/>
      <c r="D270" s="17"/>
      <c r="E270" s="21" t="str">
        <f>IF(B270="","",IFERROR(VLOOKUP(B270,'費目'!$A$7:$B$30,2,FALSE),""))</f>
        <v/>
      </c>
    </row>
    <row r="271" spans="1:5" x14ac:dyDescent="0.25">
      <c r="A271" s="20"/>
      <c r="B271" s="15"/>
      <c r="C271" s="15"/>
      <c r="D271" s="17"/>
      <c r="E271" s="21" t="str">
        <f>IF(B271="","",IFERROR(VLOOKUP(B271,'費目'!$A$7:$B$30,2,FALSE),""))</f>
        <v/>
      </c>
    </row>
    <row r="272" spans="1:5" x14ac:dyDescent="0.25">
      <c r="A272" s="20"/>
      <c r="B272" s="15"/>
      <c r="C272" s="15"/>
      <c r="D272" s="17"/>
      <c r="E272" s="21" t="str">
        <f>IF(B272="","",IFERROR(VLOOKUP(B272,'費目'!$A$7:$B$30,2,FALSE),""))</f>
        <v/>
      </c>
    </row>
    <row r="273" spans="1:5" x14ac:dyDescent="0.25">
      <c r="A273" s="20"/>
      <c r="B273" s="15"/>
      <c r="C273" s="15"/>
      <c r="D273" s="17"/>
      <c r="E273" s="21" t="str">
        <f>IF(B273="","",IFERROR(VLOOKUP(B273,'費目'!$A$7:$B$30,2,FALSE),""))</f>
        <v/>
      </c>
    </row>
    <row r="274" spans="1:5" x14ac:dyDescent="0.25">
      <c r="A274" s="20"/>
      <c r="B274" s="15"/>
      <c r="C274" s="15"/>
      <c r="D274" s="17"/>
      <c r="E274" s="21" t="str">
        <f>IF(B274="","",IFERROR(VLOOKUP(B274,'費目'!$A$7:$B$30,2,FALSE),""))</f>
        <v/>
      </c>
    </row>
    <row r="275" spans="1:5" x14ac:dyDescent="0.25">
      <c r="A275" s="20"/>
      <c r="B275" s="15"/>
      <c r="C275" s="15"/>
      <c r="D275" s="17"/>
      <c r="E275" s="21" t="str">
        <f>IF(B275="","",IFERROR(VLOOKUP(B275,'費目'!$A$7:$B$30,2,FALSE),""))</f>
        <v/>
      </c>
    </row>
    <row r="276" spans="1:5" x14ac:dyDescent="0.25">
      <c r="A276" s="20"/>
      <c r="B276" s="15"/>
      <c r="C276" s="15"/>
      <c r="D276" s="17"/>
      <c r="E276" s="21" t="str">
        <f>IF(B276="","",IFERROR(VLOOKUP(B276,'費目'!$A$7:$B$30,2,FALSE),""))</f>
        <v/>
      </c>
    </row>
    <row r="277" spans="1:5" x14ac:dyDescent="0.25">
      <c r="A277" s="20"/>
      <c r="B277" s="15"/>
      <c r="C277" s="15"/>
      <c r="D277" s="17"/>
      <c r="E277" s="21" t="str">
        <f>IF(B277="","",IFERROR(VLOOKUP(B277,'費目'!$A$7:$B$30,2,FALSE),""))</f>
        <v/>
      </c>
    </row>
    <row r="278" spans="1:5" x14ac:dyDescent="0.25">
      <c r="A278" s="20"/>
      <c r="B278" s="15"/>
      <c r="C278" s="15"/>
      <c r="D278" s="17"/>
      <c r="E278" s="21" t="str">
        <f>IF(B278="","",IFERROR(VLOOKUP(B278,'費目'!$A$7:$B$30,2,FALSE),""))</f>
        <v/>
      </c>
    </row>
    <row r="279" spans="1:5" x14ac:dyDescent="0.25">
      <c r="A279" s="20"/>
      <c r="B279" s="15"/>
      <c r="C279" s="15"/>
      <c r="D279" s="17"/>
      <c r="E279" s="21" t="str">
        <f>IF(B279="","",IFERROR(VLOOKUP(B279,'費目'!$A$7:$B$30,2,FALSE),""))</f>
        <v/>
      </c>
    </row>
    <row r="280" spans="1:5" x14ac:dyDescent="0.25">
      <c r="A280" s="20"/>
      <c r="B280" s="15"/>
      <c r="C280" s="15"/>
      <c r="D280" s="17"/>
      <c r="E280" s="21" t="str">
        <f>IF(B280="","",IFERROR(VLOOKUP(B280,'費目'!$A$7:$B$30,2,FALSE),""))</f>
        <v/>
      </c>
    </row>
    <row r="281" spans="1:5" x14ac:dyDescent="0.25">
      <c r="A281" s="20"/>
      <c r="B281" s="15"/>
      <c r="C281" s="15"/>
      <c r="D281" s="17"/>
      <c r="E281" s="21" t="str">
        <f>IF(B281="","",IFERROR(VLOOKUP(B281,'費目'!$A$7:$B$30,2,FALSE),""))</f>
        <v/>
      </c>
    </row>
    <row r="282" spans="1:5" x14ac:dyDescent="0.25">
      <c r="A282" s="20"/>
      <c r="B282" s="15"/>
      <c r="C282" s="15"/>
      <c r="D282" s="17"/>
      <c r="E282" s="21" t="str">
        <f>IF(B282="","",IFERROR(VLOOKUP(B282,'費目'!$A$7:$B$30,2,FALSE),""))</f>
        <v/>
      </c>
    </row>
    <row r="283" spans="1:5" x14ac:dyDescent="0.25">
      <c r="A283" s="20"/>
      <c r="B283" s="15"/>
      <c r="C283" s="15"/>
      <c r="D283" s="17"/>
      <c r="E283" s="21" t="str">
        <f>IF(B283="","",IFERROR(VLOOKUP(B283,'費目'!$A$7:$B$30,2,FALSE),""))</f>
        <v/>
      </c>
    </row>
    <row r="284" spans="1:5" x14ac:dyDescent="0.25">
      <c r="A284" s="20"/>
      <c r="B284" s="15"/>
      <c r="C284" s="15"/>
      <c r="D284" s="17"/>
      <c r="E284" s="21" t="str">
        <f>IF(B284="","",IFERROR(VLOOKUP(B284,'費目'!$A$7:$B$30,2,FALSE),""))</f>
        <v/>
      </c>
    </row>
    <row r="285" spans="1:5" x14ac:dyDescent="0.25">
      <c r="A285" s="20"/>
      <c r="B285" s="15"/>
      <c r="C285" s="15"/>
      <c r="D285" s="17"/>
      <c r="E285" s="21" t="str">
        <f>IF(B285="","",IFERROR(VLOOKUP(B285,'費目'!$A$7:$B$30,2,FALSE),""))</f>
        <v/>
      </c>
    </row>
    <row r="286" spans="1:5" x14ac:dyDescent="0.25">
      <c r="A286" s="20"/>
      <c r="B286" s="15"/>
      <c r="C286" s="15"/>
      <c r="D286" s="17"/>
      <c r="E286" s="21" t="str">
        <f>IF(B286="","",IFERROR(VLOOKUP(B286,'費目'!$A$7:$B$30,2,FALSE),""))</f>
        <v/>
      </c>
    </row>
    <row r="287" spans="1:5" x14ac:dyDescent="0.25">
      <c r="A287" s="20"/>
      <c r="B287" s="15"/>
      <c r="C287" s="15"/>
      <c r="D287" s="17"/>
      <c r="E287" s="21" t="str">
        <f>IF(B287="","",IFERROR(VLOOKUP(B287,'費目'!$A$7:$B$30,2,FALSE),""))</f>
        <v/>
      </c>
    </row>
    <row r="288" spans="1:5" x14ac:dyDescent="0.25">
      <c r="A288" s="20"/>
      <c r="B288" s="15"/>
      <c r="C288" s="15"/>
      <c r="D288" s="17"/>
      <c r="E288" s="21" t="str">
        <f>IF(B288="","",IFERROR(VLOOKUP(B288,'費目'!$A$7:$B$30,2,FALSE),""))</f>
        <v/>
      </c>
    </row>
    <row r="289" spans="1:5" x14ac:dyDescent="0.25">
      <c r="A289" s="20"/>
      <c r="B289" s="15"/>
      <c r="C289" s="15"/>
      <c r="D289" s="17"/>
      <c r="E289" s="21" t="str">
        <f>IF(B289="","",IFERROR(VLOOKUP(B289,'費目'!$A$7:$B$30,2,FALSE),""))</f>
        <v/>
      </c>
    </row>
    <row r="290" spans="1:5" x14ac:dyDescent="0.25">
      <c r="A290" s="20"/>
      <c r="B290" s="15"/>
      <c r="C290" s="15"/>
      <c r="D290" s="17"/>
      <c r="E290" s="21" t="str">
        <f>IF(B290="","",IFERROR(VLOOKUP(B290,'費目'!$A$7:$B$30,2,FALSE),""))</f>
        <v/>
      </c>
    </row>
    <row r="291" spans="1:5" x14ac:dyDescent="0.25">
      <c r="A291" s="20"/>
      <c r="B291" s="15"/>
      <c r="C291" s="15"/>
      <c r="D291" s="17"/>
      <c r="E291" s="21" t="str">
        <f>IF(B291="","",IFERROR(VLOOKUP(B291,'費目'!$A$7:$B$30,2,FALSE),""))</f>
        <v/>
      </c>
    </row>
    <row r="292" spans="1:5" x14ac:dyDescent="0.25">
      <c r="A292" s="20"/>
      <c r="B292" s="15"/>
      <c r="C292" s="15"/>
      <c r="D292" s="17"/>
      <c r="E292" s="21" t="str">
        <f>IF(B292="","",IFERROR(VLOOKUP(B292,'費目'!$A$7:$B$30,2,FALSE),""))</f>
        <v/>
      </c>
    </row>
    <row r="293" spans="1:5" x14ac:dyDescent="0.25">
      <c r="A293" s="20"/>
      <c r="B293" s="15"/>
      <c r="C293" s="15"/>
      <c r="D293" s="17"/>
      <c r="E293" s="21" t="str">
        <f>IF(B293="","",IFERROR(VLOOKUP(B293,'費目'!$A$7:$B$30,2,FALSE),""))</f>
        <v/>
      </c>
    </row>
    <row r="294" spans="1:5" x14ac:dyDescent="0.25">
      <c r="A294" s="20"/>
      <c r="B294" s="15"/>
      <c r="C294" s="15"/>
      <c r="D294" s="17"/>
      <c r="E294" s="21" t="str">
        <f>IF(B294="","",IFERROR(VLOOKUP(B294,'費目'!$A$7:$B$30,2,FALSE),""))</f>
        <v/>
      </c>
    </row>
    <row r="295" spans="1:5" x14ac:dyDescent="0.25">
      <c r="A295" s="20"/>
      <c r="B295" s="15"/>
      <c r="C295" s="15"/>
      <c r="D295" s="17"/>
      <c r="E295" s="21" t="str">
        <f>IF(B295="","",IFERROR(VLOOKUP(B295,'費目'!$A$7:$B$30,2,FALSE),""))</f>
        <v/>
      </c>
    </row>
    <row r="296" spans="1:5" x14ac:dyDescent="0.25">
      <c r="A296" s="20"/>
      <c r="B296" s="15"/>
      <c r="C296" s="15"/>
      <c r="D296" s="17"/>
      <c r="E296" s="21" t="str">
        <f>IF(B296="","",IFERROR(VLOOKUP(B296,'費目'!$A$7:$B$30,2,FALSE),""))</f>
        <v/>
      </c>
    </row>
    <row r="297" spans="1:5" x14ac:dyDescent="0.25">
      <c r="A297" s="20"/>
      <c r="B297" s="15"/>
      <c r="C297" s="15"/>
      <c r="D297" s="17"/>
      <c r="E297" s="21" t="str">
        <f>IF(B297="","",IFERROR(VLOOKUP(B297,'費目'!$A$7:$B$30,2,FALSE),""))</f>
        <v/>
      </c>
    </row>
    <row r="298" spans="1:5" x14ac:dyDescent="0.25">
      <c r="A298" s="20"/>
      <c r="B298" s="15"/>
      <c r="C298" s="15"/>
      <c r="D298" s="17"/>
      <c r="E298" s="21" t="str">
        <f>IF(B298="","",IFERROR(VLOOKUP(B298,'費目'!$A$7:$B$30,2,FALSE),""))</f>
        <v/>
      </c>
    </row>
    <row r="299" spans="1:5" x14ac:dyDescent="0.25">
      <c r="A299" s="20"/>
      <c r="B299" s="15"/>
      <c r="C299" s="15"/>
      <c r="D299" s="17"/>
      <c r="E299" s="21" t="str">
        <f>IF(B299="","",IFERROR(VLOOKUP(B299,'費目'!$A$7:$B$30,2,FALSE),""))</f>
        <v/>
      </c>
    </row>
    <row r="300" spans="1:5" x14ac:dyDescent="0.25">
      <c r="A300" s="20"/>
      <c r="B300" s="15"/>
      <c r="C300" s="15"/>
      <c r="D300" s="17"/>
      <c r="E300" s="21" t="str">
        <f>IF(B300="","",IFERROR(VLOOKUP(B300,'費目'!$A$7:$B$30,2,FALSE),""))</f>
        <v/>
      </c>
    </row>
    <row r="301" spans="1:5" x14ac:dyDescent="0.25">
      <c r="A301" s="20"/>
      <c r="B301" s="15"/>
      <c r="C301" s="15"/>
      <c r="D301" s="17"/>
      <c r="E301" s="21" t="str">
        <f>IF(B301="","",IFERROR(VLOOKUP(B301,'費目'!$A$7:$B$30,2,FALSE),""))</f>
        <v/>
      </c>
    </row>
    <row r="302" spans="1:5" x14ac:dyDescent="0.25">
      <c r="A302" s="20"/>
      <c r="B302" s="15"/>
      <c r="C302" s="15"/>
      <c r="D302" s="17"/>
      <c r="E302" s="21" t="str">
        <f>IF(B302="","",IFERROR(VLOOKUP(B302,'費目'!$A$7:$B$30,2,FALSE),""))</f>
        <v/>
      </c>
    </row>
    <row r="303" spans="1:5" x14ac:dyDescent="0.25">
      <c r="A303" s="20"/>
      <c r="B303" s="15"/>
      <c r="C303" s="15"/>
      <c r="D303" s="17"/>
      <c r="E303" s="21" t="str">
        <f>IF(B303="","",IFERROR(VLOOKUP(B303,'費目'!$A$7:$B$30,2,FALSE),""))</f>
        <v/>
      </c>
    </row>
    <row r="304" spans="1:5" x14ac:dyDescent="0.25">
      <c r="A304" s="20"/>
      <c r="B304" s="15"/>
      <c r="C304" s="15"/>
      <c r="D304" s="17"/>
      <c r="E304" s="21" t="str">
        <f>IF(B304="","",IFERROR(VLOOKUP(B304,'費目'!$A$7:$B$30,2,FALSE),""))</f>
        <v/>
      </c>
    </row>
    <row r="305" spans="1:5" x14ac:dyDescent="0.25">
      <c r="A305" s="20"/>
      <c r="B305" s="15"/>
      <c r="C305" s="15"/>
      <c r="D305" s="17"/>
      <c r="E305" s="21" t="str">
        <f>IF(B305="","",IFERROR(VLOOKUP(B305,'費目'!$A$7:$B$30,2,FALSE),""))</f>
        <v/>
      </c>
    </row>
    <row r="306" spans="1:5" x14ac:dyDescent="0.25">
      <c r="A306" s="20"/>
      <c r="B306" s="15"/>
      <c r="C306" s="15"/>
      <c r="D306" s="17"/>
      <c r="E306" s="21" t="str">
        <f>IF(B306="","",IFERROR(VLOOKUP(B306,'費目'!$A$7:$B$30,2,FALSE),""))</f>
        <v/>
      </c>
    </row>
    <row r="307" spans="1:5" x14ac:dyDescent="0.25">
      <c r="A307" s="20"/>
      <c r="B307" s="15"/>
      <c r="C307" s="15"/>
      <c r="D307" s="17"/>
      <c r="E307" s="21" t="str">
        <f>IF(B307="","",IFERROR(VLOOKUP(B307,'費目'!$A$7:$B$30,2,FALSE),""))</f>
        <v/>
      </c>
    </row>
    <row r="308" spans="1:5" x14ac:dyDescent="0.25">
      <c r="A308" s="20"/>
      <c r="B308" s="15"/>
      <c r="C308" s="15"/>
      <c r="D308" s="17"/>
      <c r="E308" s="21" t="str">
        <f>IF(B308="","",IFERROR(VLOOKUP(B308,'費目'!$A$7:$B$30,2,FALSE),""))</f>
        <v/>
      </c>
    </row>
    <row r="309" spans="1:5" x14ac:dyDescent="0.25">
      <c r="A309" s="20"/>
      <c r="B309" s="15"/>
      <c r="C309" s="15"/>
      <c r="D309" s="17"/>
      <c r="E309" s="21" t="str">
        <f>IF(B309="","",IFERROR(VLOOKUP(B309,'費目'!$A$7:$B$30,2,FALSE),""))</f>
        <v/>
      </c>
    </row>
    <row r="310" spans="1:5" x14ac:dyDescent="0.25">
      <c r="A310" s="20"/>
      <c r="B310" s="15"/>
      <c r="C310" s="15"/>
      <c r="D310" s="17"/>
      <c r="E310" s="21" t="str">
        <f>IF(B310="","",IFERROR(VLOOKUP(B310,'費目'!$A$7:$B$30,2,FALSE),""))</f>
        <v/>
      </c>
    </row>
    <row r="311" spans="1:5" x14ac:dyDescent="0.25">
      <c r="A311" s="20"/>
      <c r="B311" s="15"/>
      <c r="C311" s="15"/>
      <c r="D311" s="17"/>
      <c r="E311" s="21" t="str">
        <f>IF(B311="","",IFERROR(VLOOKUP(B311,'費目'!$A$7:$B$30,2,FALSE),""))</f>
        <v/>
      </c>
    </row>
    <row r="312" spans="1:5" x14ac:dyDescent="0.25">
      <c r="A312" s="20"/>
      <c r="B312" s="15"/>
      <c r="C312" s="15"/>
      <c r="D312" s="17"/>
      <c r="E312" s="21" t="str">
        <f>IF(B312="","",IFERROR(VLOOKUP(B312,'費目'!$A$7:$B$30,2,FALSE),""))</f>
        <v/>
      </c>
    </row>
    <row r="313" spans="1:5" x14ac:dyDescent="0.25">
      <c r="A313" s="20"/>
      <c r="B313" s="15"/>
      <c r="C313" s="15"/>
      <c r="D313" s="17"/>
      <c r="E313" s="21" t="str">
        <f>IF(B313="","",IFERROR(VLOOKUP(B313,'費目'!$A$7:$B$30,2,FALSE),""))</f>
        <v/>
      </c>
    </row>
    <row r="314" spans="1:5" x14ac:dyDescent="0.25">
      <c r="A314" s="20"/>
      <c r="B314" s="15"/>
      <c r="C314" s="15"/>
      <c r="D314" s="17"/>
      <c r="E314" s="21" t="str">
        <f>IF(B314="","",IFERROR(VLOOKUP(B314,'費目'!$A$7:$B$30,2,FALSE),""))</f>
        <v/>
      </c>
    </row>
    <row r="315" spans="1:5" x14ac:dyDescent="0.25">
      <c r="A315" s="20"/>
      <c r="B315" s="15"/>
      <c r="C315" s="15"/>
      <c r="D315" s="17"/>
      <c r="E315" s="21" t="str">
        <f>IF(B315="","",IFERROR(VLOOKUP(B315,'費目'!$A$7:$B$30,2,FALSE),""))</f>
        <v/>
      </c>
    </row>
    <row r="316" spans="1:5" x14ac:dyDescent="0.25">
      <c r="A316" s="20"/>
      <c r="B316" s="15"/>
      <c r="C316" s="15"/>
      <c r="D316" s="17"/>
      <c r="E316" s="21" t="str">
        <f>IF(B316="","",IFERROR(VLOOKUP(B316,'費目'!$A$7:$B$30,2,FALSE),""))</f>
        <v/>
      </c>
    </row>
    <row r="317" spans="1:5" x14ac:dyDescent="0.25">
      <c r="A317" s="20"/>
      <c r="B317" s="15"/>
      <c r="C317" s="15"/>
      <c r="D317" s="17"/>
      <c r="E317" s="21" t="str">
        <f>IF(B317="","",IFERROR(VLOOKUP(B317,'費目'!$A$7:$B$30,2,FALSE),""))</f>
        <v/>
      </c>
    </row>
    <row r="318" spans="1:5" x14ac:dyDescent="0.25">
      <c r="A318" s="20"/>
      <c r="B318" s="15"/>
      <c r="C318" s="15"/>
      <c r="D318" s="17"/>
      <c r="E318" s="21" t="str">
        <f>IF(B318="","",IFERROR(VLOOKUP(B318,'費目'!$A$7:$B$30,2,FALSE),""))</f>
        <v/>
      </c>
    </row>
    <row r="319" spans="1:5" x14ac:dyDescent="0.25">
      <c r="A319" s="20"/>
      <c r="B319" s="15"/>
      <c r="C319" s="15"/>
      <c r="D319" s="17"/>
      <c r="E319" s="21" t="str">
        <f>IF(B319="","",IFERROR(VLOOKUP(B319,'費目'!$A$7:$B$30,2,FALSE),""))</f>
        <v/>
      </c>
    </row>
    <row r="320" spans="1:5" x14ac:dyDescent="0.25">
      <c r="A320" s="20"/>
      <c r="B320" s="15"/>
      <c r="C320" s="15"/>
      <c r="D320" s="17"/>
      <c r="E320" s="21" t="str">
        <f>IF(B320="","",IFERROR(VLOOKUP(B320,'費目'!$A$7:$B$30,2,FALSE),""))</f>
        <v/>
      </c>
    </row>
    <row r="321" spans="1:5" x14ac:dyDescent="0.25">
      <c r="A321" s="20"/>
      <c r="B321" s="15"/>
      <c r="C321" s="15"/>
      <c r="D321" s="17"/>
      <c r="E321" s="21" t="str">
        <f>IF(B321="","",IFERROR(VLOOKUP(B321,'費目'!$A$7:$B$30,2,FALSE),""))</f>
        <v/>
      </c>
    </row>
    <row r="322" spans="1:5" x14ac:dyDescent="0.25">
      <c r="A322" s="20"/>
      <c r="B322" s="15"/>
      <c r="C322" s="15"/>
      <c r="D322" s="17"/>
      <c r="E322" s="21" t="str">
        <f>IF(B322="","",IFERROR(VLOOKUP(B322,'費目'!$A$7:$B$30,2,FALSE),""))</f>
        <v/>
      </c>
    </row>
    <row r="323" spans="1:5" x14ac:dyDescent="0.25">
      <c r="A323" s="20"/>
      <c r="B323" s="15"/>
      <c r="C323" s="15"/>
      <c r="D323" s="17"/>
      <c r="E323" s="21" t="str">
        <f>IF(B323="","",IFERROR(VLOOKUP(B323,'費目'!$A$7:$B$30,2,FALSE),""))</f>
        <v/>
      </c>
    </row>
    <row r="324" spans="1:5" x14ac:dyDescent="0.25">
      <c r="A324" s="20"/>
      <c r="B324" s="15"/>
      <c r="C324" s="15"/>
      <c r="D324" s="17"/>
      <c r="E324" s="21" t="str">
        <f>IF(B324="","",IFERROR(VLOOKUP(B324,'費目'!$A$7:$B$30,2,FALSE),""))</f>
        <v/>
      </c>
    </row>
    <row r="325" spans="1:5" x14ac:dyDescent="0.25">
      <c r="A325" s="20"/>
      <c r="B325" s="15"/>
      <c r="C325" s="15"/>
      <c r="D325" s="17"/>
      <c r="E325" s="21" t="str">
        <f>IF(B325="","",IFERROR(VLOOKUP(B325,'費目'!$A$7:$B$30,2,FALSE),""))</f>
        <v/>
      </c>
    </row>
    <row r="326" spans="1:5" x14ac:dyDescent="0.25">
      <c r="A326" s="20"/>
      <c r="B326" s="15"/>
      <c r="C326" s="15"/>
      <c r="D326" s="17"/>
      <c r="E326" s="21" t="str">
        <f>IF(B326="","",IFERROR(VLOOKUP(B326,'費目'!$A$7:$B$30,2,FALSE),""))</f>
        <v/>
      </c>
    </row>
    <row r="327" spans="1:5" x14ac:dyDescent="0.25">
      <c r="A327" s="20"/>
      <c r="B327" s="15"/>
      <c r="C327" s="15"/>
      <c r="D327" s="17"/>
      <c r="E327" s="21" t="str">
        <f>IF(B327="","",IFERROR(VLOOKUP(B327,'費目'!$A$7:$B$30,2,FALSE),""))</f>
        <v/>
      </c>
    </row>
    <row r="328" spans="1:5" x14ac:dyDescent="0.25">
      <c r="A328" s="20"/>
      <c r="B328" s="15"/>
      <c r="C328" s="15"/>
      <c r="D328" s="17"/>
      <c r="E328" s="21" t="str">
        <f>IF(B328="","",IFERROR(VLOOKUP(B328,'費目'!$A$7:$B$30,2,FALSE),""))</f>
        <v/>
      </c>
    </row>
    <row r="329" spans="1:5" x14ac:dyDescent="0.25">
      <c r="A329" s="20"/>
      <c r="B329" s="15"/>
      <c r="C329" s="15"/>
      <c r="D329" s="17"/>
      <c r="E329" s="21" t="str">
        <f>IF(B329="","",IFERROR(VLOOKUP(B329,'費目'!$A$7:$B$30,2,FALSE),""))</f>
        <v/>
      </c>
    </row>
    <row r="330" spans="1:5" x14ac:dyDescent="0.25">
      <c r="A330" s="20"/>
      <c r="B330" s="15"/>
      <c r="C330" s="15"/>
      <c r="D330" s="17"/>
      <c r="E330" s="21" t="str">
        <f>IF(B330="","",IFERROR(VLOOKUP(B330,'費目'!$A$7:$B$30,2,FALSE),""))</f>
        <v/>
      </c>
    </row>
    <row r="331" spans="1:5" x14ac:dyDescent="0.25">
      <c r="A331" s="20"/>
      <c r="B331" s="15"/>
      <c r="C331" s="15"/>
      <c r="D331" s="17"/>
      <c r="E331" s="21" t="str">
        <f>IF(B331="","",IFERROR(VLOOKUP(B331,'費目'!$A$7:$B$30,2,FALSE),""))</f>
        <v/>
      </c>
    </row>
    <row r="332" spans="1:5" x14ac:dyDescent="0.25">
      <c r="A332" s="20"/>
      <c r="B332" s="15"/>
      <c r="C332" s="15"/>
      <c r="D332" s="17"/>
      <c r="E332" s="21" t="str">
        <f>IF(B332="","",IFERROR(VLOOKUP(B332,'費目'!$A$7:$B$30,2,FALSE),""))</f>
        <v/>
      </c>
    </row>
    <row r="333" spans="1:5" x14ac:dyDescent="0.25">
      <c r="A333" s="20"/>
      <c r="B333" s="15"/>
      <c r="C333" s="15"/>
      <c r="D333" s="17"/>
      <c r="E333" s="21" t="str">
        <f>IF(B333="","",IFERROR(VLOOKUP(B333,'費目'!$A$7:$B$30,2,FALSE),""))</f>
        <v/>
      </c>
    </row>
    <row r="334" spans="1:5" x14ac:dyDescent="0.25">
      <c r="A334" s="20"/>
      <c r="B334" s="15"/>
      <c r="C334" s="15"/>
      <c r="D334" s="17"/>
      <c r="E334" s="21" t="str">
        <f>IF(B334="","",IFERROR(VLOOKUP(B334,'費目'!$A$7:$B$30,2,FALSE),""))</f>
        <v/>
      </c>
    </row>
    <row r="335" spans="1:5" x14ac:dyDescent="0.25">
      <c r="A335" s="20"/>
      <c r="B335" s="15"/>
      <c r="C335" s="15"/>
      <c r="D335" s="17"/>
      <c r="E335" s="21" t="str">
        <f>IF(B335="","",IFERROR(VLOOKUP(B335,'費目'!$A$7:$B$30,2,FALSE),""))</f>
        <v/>
      </c>
    </row>
    <row r="336" spans="1:5" x14ac:dyDescent="0.25">
      <c r="A336" s="20"/>
      <c r="B336" s="15"/>
      <c r="C336" s="15"/>
      <c r="D336" s="17"/>
      <c r="E336" s="21" t="str">
        <f>IF(B336="","",IFERROR(VLOOKUP(B336,'費目'!$A$7:$B$30,2,FALSE),""))</f>
        <v/>
      </c>
    </row>
    <row r="337" spans="1:5" x14ac:dyDescent="0.25">
      <c r="A337" s="20"/>
      <c r="B337" s="15"/>
      <c r="C337" s="15"/>
      <c r="D337" s="17"/>
      <c r="E337" s="21" t="str">
        <f>IF(B337="","",IFERROR(VLOOKUP(B337,'費目'!$A$7:$B$30,2,FALSE),""))</f>
        <v/>
      </c>
    </row>
    <row r="338" spans="1:5" x14ac:dyDescent="0.25">
      <c r="A338" s="20"/>
      <c r="B338" s="15"/>
      <c r="C338" s="15"/>
      <c r="D338" s="17"/>
      <c r="E338" s="21" t="str">
        <f>IF(B338="","",IFERROR(VLOOKUP(B338,'費目'!$A$7:$B$30,2,FALSE),""))</f>
        <v/>
      </c>
    </row>
    <row r="339" spans="1:5" x14ac:dyDescent="0.25">
      <c r="A339" s="20"/>
      <c r="B339" s="15"/>
      <c r="C339" s="15"/>
      <c r="D339" s="17"/>
      <c r="E339" s="21" t="str">
        <f>IF(B339="","",IFERROR(VLOOKUP(B339,'費目'!$A$7:$B$30,2,FALSE),""))</f>
        <v/>
      </c>
    </row>
    <row r="340" spans="1:5" x14ac:dyDescent="0.25">
      <c r="A340" s="20"/>
      <c r="B340" s="15"/>
      <c r="C340" s="15"/>
      <c r="D340" s="17"/>
      <c r="E340" s="21" t="str">
        <f>IF(B340="","",IFERROR(VLOOKUP(B340,'費目'!$A$7:$B$30,2,FALSE),""))</f>
        <v/>
      </c>
    </row>
    <row r="341" spans="1:5" x14ac:dyDescent="0.25">
      <c r="A341" s="20"/>
      <c r="B341" s="15"/>
      <c r="C341" s="15"/>
      <c r="D341" s="17"/>
      <c r="E341" s="21" t="str">
        <f>IF(B341="","",IFERROR(VLOOKUP(B341,'費目'!$A$7:$B$30,2,FALSE),""))</f>
        <v/>
      </c>
    </row>
    <row r="342" spans="1:5" x14ac:dyDescent="0.25">
      <c r="A342" s="20"/>
      <c r="B342" s="15"/>
      <c r="C342" s="15"/>
      <c r="D342" s="17"/>
      <c r="E342" s="21" t="str">
        <f>IF(B342="","",IFERROR(VLOOKUP(B342,'費目'!$A$7:$B$30,2,FALSE),""))</f>
        <v/>
      </c>
    </row>
    <row r="343" spans="1:5" x14ac:dyDescent="0.25">
      <c r="A343" s="20"/>
      <c r="B343" s="15"/>
      <c r="C343" s="15"/>
      <c r="D343" s="17"/>
      <c r="E343" s="21" t="str">
        <f>IF(B343="","",IFERROR(VLOOKUP(B343,'費目'!$A$7:$B$30,2,FALSE),""))</f>
        <v/>
      </c>
    </row>
    <row r="344" spans="1:5" x14ac:dyDescent="0.25">
      <c r="A344" s="20"/>
      <c r="B344" s="15"/>
      <c r="C344" s="15"/>
      <c r="D344" s="17"/>
      <c r="E344" s="21" t="str">
        <f>IF(B344="","",IFERROR(VLOOKUP(B344,'費目'!$A$7:$B$30,2,FALSE),""))</f>
        <v/>
      </c>
    </row>
    <row r="345" spans="1:5" x14ac:dyDescent="0.25">
      <c r="A345" s="20"/>
      <c r="B345" s="15"/>
      <c r="C345" s="15"/>
      <c r="D345" s="17"/>
      <c r="E345" s="21" t="str">
        <f>IF(B345="","",IFERROR(VLOOKUP(B345,'費目'!$A$7:$B$30,2,FALSE),""))</f>
        <v/>
      </c>
    </row>
    <row r="346" spans="1:5" x14ac:dyDescent="0.25">
      <c r="A346" s="20"/>
      <c r="B346" s="15"/>
      <c r="C346" s="15"/>
      <c r="D346" s="17"/>
      <c r="E346" s="21" t="str">
        <f>IF(B346="","",IFERROR(VLOOKUP(B346,'費目'!$A$7:$B$30,2,FALSE),""))</f>
        <v/>
      </c>
    </row>
    <row r="347" spans="1:5" x14ac:dyDescent="0.25">
      <c r="A347" s="20"/>
      <c r="B347" s="15"/>
      <c r="C347" s="15"/>
      <c r="D347" s="17"/>
      <c r="E347" s="21" t="str">
        <f>IF(B347="","",IFERROR(VLOOKUP(B347,'費目'!$A$7:$B$30,2,FALSE),""))</f>
        <v/>
      </c>
    </row>
    <row r="348" spans="1:5" x14ac:dyDescent="0.25">
      <c r="A348" s="20"/>
      <c r="B348" s="15"/>
      <c r="C348" s="15"/>
      <c r="D348" s="17"/>
      <c r="E348" s="21" t="str">
        <f>IF(B348="","",IFERROR(VLOOKUP(B348,'費目'!$A$7:$B$30,2,FALSE),""))</f>
        <v/>
      </c>
    </row>
    <row r="349" spans="1:5" x14ac:dyDescent="0.25">
      <c r="A349" s="20"/>
      <c r="B349" s="15"/>
      <c r="C349" s="15"/>
      <c r="D349" s="17"/>
      <c r="E349" s="21" t="str">
        <f>IF(B349="","",IFERROR(VLOOKUP(B349,'費目'!$A$7:$B$30,2,FALSE),""))</f>
        <v/>
      </c>
    </row>
    <row r="350" spans="1:5" x14ac:dyDescent="0.25">
      <c r="A350" s="20"/>
      <c r="B350" s="15"/>
      <c r="C350" s="15"/>
      <c r="D350" s="17"/>
      <c r="E350" s="21" t="str">
        <f>IF(B350="","",IFERROR(VLOOKUP(B350,'費目'!$A$7:$B$30,2,FALSE),""))</f>
        <v/>
      </c>
    </row>
    <row r="351" spans="1:5" x14ac:dyDescent="0.25">
      <c r="A351" s="20"/>
      <c r="B351" s="15"/>
      <c r="C351" s="15"/>
      <c r="D351" s="17"/>
      <c r="E351" s="21" t="str">
        <f>IF(B351="","",IFERROR(VLOOKUP(B351,'費目'!$A$7:$B$30,2,FALSE),""))</f>
        <v/>
      </c>
    </row>
    <row r="352" spans="1:5" x14ac:dyDescent="0.25">
      <c r="A352" s="20"/>
      <c r="B352" s="15"/>
      <c r="C352" s="15"/>
      <c r="D352" s="17"/>
      <c r="E352" s="21" t="str">
        <f>IF(B352="","",IFERROR(VLOOKUP(B352,'費目'!$A$7:$B$30,2,FALSE),""))</f>
        <v/>
      </c>
    </row>
    <row r="353" spans="1:5" x14ac:dyDescent="0.25">
      <c r="A353" s="20"/>
      <c r="B353" s="15"/>
      <c r="C353" s="15"/>
      <c r="D353" s="17"/>
      <c r="E353" s="21" t="str">
        <f>IF(B353="","",IFERROR(VLOOKUP(B353,'費目'!$A$7:$B$30,2,FALSE),""))</f>
        <v/>
      </c>
    </row>
    <row r="354" spans="1:5" x14ac:dyDescent="0.25">
      <c r="A354" s="20"/>
      <c r="B354" s="15"/>
      <c r="C354" s="15"/>
      <c r="D354" s="17"/>
      <c r="E354" s="21" t="str">
        <f>IF(B354="","",IFERROR(VLOOKUP(B354,'費目'!$A$7:$B$30,2,FALSE),""))</f>
        <v/>
      </c>
    </row>
    <row r="355" spans="1:5" x14ac:dyDescent="0.25">
      <c r="A355" s="20"/>
      <c r="B355" s="15"/>
      <c r="C355" s="15"/>
      <c r="D355" s="17"/>
      <c r="E355" s="21" t="str">
        <f>IF(B355="","",IFERROR(VLOOKUP(B355,'費目'!$A$7:$B$30,2,FALSE),""))</f>
        <v/>
      </c>
    </row>
    <row r="356" spans="1:5" x14ac:dyDescent="0.25">
      <c r="A356" s="20"/>
      <c r="B356" s="15"/>
      <c r="C356" s="15"/>
      <c r="D356" s="17"/>
      <c r="E356" s="21" t="str">
        <f>IF(B356="","",IFERROR(VLOOKUP(B356,'費目'!$A$7:$B$30,2,FALSE),""))</f>
        <v/>
      </c>
    </row>
    <row r="357" spans="1:5" x14ac:dyDescent="0.25">
      <c r="A357" s="20"/>
      <c r="B357" s="15"/>
      <c r="C357" s="15"/>
      <c r="D357" s="17"/>
      <c r="E357" s="21" t="str">
        <f>IF(B357="","",IFERROR(VLOOKUP(B357,'費目'!$A$7:$B$30,2,FALSE),""))</f>
        <v/>
      </c>
    </row>
    <row r="358" spans="1:5" x14ac:dyDescent="0.25">
      <c r="A358" s="20"/>
      <c r="B358" s="15"/>
      <c r="C358" s="15"/>
      <c r="D358" s="17"/>
      <c r="E358" s="21" t="str">
        <f>IF(B358="","",IFERROR(VLOOKUP(B358,'費目'!$A$7:$B$30,2,FALSE),""))</f>
        <v/>
      </c>
    </row>
    <row r="359" spans="1:5" x14ac:dyDescent="0.25">
      <c r="A359" s="20"/>
      <c r="B359" s="15"/>
      <c r="C359" s="15"/>
      <c r="D359" s="17"/>
      <c r="E359" s="21" t="str">
        <f>IF(B359="","",IFERROR(VLOOKUP(B359,'費目'!$A$7:$B$30,2,FALSE),""))</f>
        <v/>
      </c>
    </row>
    <row r="360" spans="1:5" x14ac:dyDescent="0.25">
      <c r="A360" s="20"/>
      <c r="B360" s="15"/>
      <c r="C360" s="15"/>
      <c r="D360" s="17"/>
      <c r="E360" s="21" t="str">
        <f>IF(B360="","",IFERROR(VLOOKUP(B360,'費目'!$A$7:$B$30,2,FALSE),""))</f>
        <v/>
      </c>
    </row>
    <row r="361" spans="1:5" x14ac:dyDescent="0.25">
      <c r="A361" s="20"/>
      <c r="B361" s="15"/>
      <c r="C361" s="15"/>
      <c r="D361" s="17"/>
      <c r="E361" s="21" t="str">
        <f>IF(B361="","",IFERROR(VLOOKUP(B361,'費目'!$A$7:$B$30,2,FALSE),""))</f>
        <v/>
      </c>
    </row>
    <row r="362" spans="1:5" x14ac:dyDescent="0.25">
      <c r="A362" s="20"/>
      <c r="B362" s="15"/>
      <c r="C362" s="15"/>
      <c r="D362" s="17"/>
      <c r="E362" s="21" t="str">
        <f>IF(B362="","",IFERROR(VLOOKUP(B362,'費目'!$A$7:$B$30,2,FALSE),""))</f>
        <v/>
      </c>
    </row>
    <row r="363" spans="1:5" x14ac:dyDescent="0.25">
      <c r="A363" s="20"/>
      <c r="B363" s="15"/>
      <c r="C363" s="15"/>
      <c r="D363" s="17"/>
      <c r="E363" s="21" t="str">
        <f>IF(B363="","",IFERROR(VLOOKUP(B363,'費目'!$A$7:$B$30,2,FALSE),""))</f>
        <v/>
      </c>
    </row>
    <row r="364" spans="1:5" x14ac:dyDescent="0.25">
      <c r="A364" s="20"/>
      <c r="B364" s="15"/>
      <c r="C364" s="15"/>
      <c r="D364" s="17"/>
      <c r="E364" s="21" t="str">
        <f>IF(B364="","",IFERROR(VLOOKUP(B364,'費目'!$A$7:$B$30,2,FALSE),""))</f>
        <v/>
      </c>
    </row>
    <row r="365" spans="1:5" x14ac:dyDescent="0.25">
      <c r="A365" s="20"/>
      <c r="B365" s="15"/>
      <c r="C365" s="15"/>
      <c r="D365" s="17"/>
      <c r="E365" s="21" t="str">
        <f>IF(B365="","",IFERROR(VLOOKUP(B365,'費目'!$A$7:$B$30,2,FALSE),""))</f>
        <v/>
      </c>
    </row>
    <row r="366" spans="1:5" x14ac:dyDescent="0.25">
      <c r="A366" s="20"/>
      <c r="B366" s="15"/>
      <c r="C366" s="15"/>
      <c r="D366" s="17"/>
      <c r="E366" s="21" t="str">
        <f>IF(B366="","",IFERROR(VLOOKUP(B366,'費目'!$A$7:$B$30,2,FALSE),""))</f>
        <v/>
      </c>
    </row>
    <row r="367" spans="1:5" x14ac:dyDescent="0.25">
      <c r="A367" s="20"/>
      <c r="B367" s="15"/>
      <c r="C367" s="15"/>
      <c r="D367" s="17"/>
      <c r="E367" s="21" t="str">
        <f>IF(B367="","",IFERROR(VLOOKUP(B367,'費目'!$A$7:$B$30,2,FALSE),""))</f>
        <v/>
      </c>
    </row>
    <row r="368" spans="1:5" x14ac:dyDescent="0.25">
      <c r="A368" s="20"/>
      <c r="B368" s="15"/>
      <c r="C368" s="15"/>
      <c r="D368" s="17"/>
      <c r="E368" s="21" t="str">
        <f>IF(B368="","",IFERROR(VLOOKUP(B368,'費目'!$A$7:$B$30,2,FALSE),""))</f>
        <v/>
      </c>
    </row>
    <row r="369" spans="1:5" x14ac:dyDescent="0.25">
      <c r="A369" s="20"/>
      <c r="B369" s="15"/>
      <c r="C369" s="15"/>
      <c r="D369" s="17"/>
      <c r="E369" s="21" t="str">
        <f>IF(B369="","",IFERROR(VLOOKUP(B369,'費目'!$A$7:$B$30,2,FALSE),""))</f>
        <v/>
      </c>
    </row>
    <row r="370" spans="1:5" x14ac:dyDescent="0.25">
      <c r="A370" s="20"/>
      <c r="B370" s="15"/>
      <c r="C370" s="15"/>
      <c r="D370" s="17"/>
      <c r="E370" s="21" t="str">
        <f>IF(B370="","",IFERROR(VLOOKUP(B370,'費目'!$A$7:$B$30,2,FALSE),""))</f>
        <v/>
      </c>
    </row>
    <row r="371" spans="1:5" x14ac:dyDescent="0.25">
      <c r="A371" s="20"/>
      <c r="B371" s="15"/>
      <c r="C371" s="15"/>
      <c r="D371" s="17"/>
      <c r="E371" s="21" t="str">
        <f>IF(B371="","",IFERROR(VLOOKUP(B371,'費目'!$A$7:$B$30,2,FALSE),""))</f>
        <v/>
      </c>
    </row>
    <row r="372" spans="1:5" x14ac:dyDescent="0.25">
      <c r="A372" s="20"/>
      <c r="B372" s="15"/>
      <c r="C372" s="15"/>
      <c r="D372" s="17"/>
      <c r="E372" s="21" t="str">
        <f>IF(B372="","",IFERROR(VLOOKUP(B372,'費目'!$A$7:$B$30,2,FALSE),""))</f>
        <v/>
      </c>
    </row>
    <row r="373" spans="1:5" x14ac:dyDescent="0.25">
      <c r="A373" s="20"/>
      <c r="B373" s="15"/>
      <c r="C373" s="15"/>
      <c r="D373" s="17"/>
      <c r="E373" s="21" t="str">
        <f>IF(B373="","",IFERROR(VLOOKUP(B373,'費目'!$A$7:$B$30,2,FALSE),""))</f>
        <v/>
      </c>
    </row>
    <row r="374" spans="1:5" x14ac:dyDescent="0.25">
      <c r="A374" s="20"/>
      <c r="B374" s="15"/>
      <c r="C374" s="15"/>
      <c r="D374" s="17"/>
      <c r="E374" s="21" t="str">
        <f>IF(B374="","",IFERROR(VLOOKUP(B374,'費目'!$A$7:$B$30,2,FALSE),""))</f>
        <v/>
      </c>
    </row>
    <row r="375" spans="1:5" x14ac:dyDescent="0.25">
      <c r="A375" s="20"/>
      <c r="B375" s="15"/>
      <c r="C375" s="15"/>
      <c r="D375" s="17"/>
      <c r="E375" s="21" t="str">
        <f>IF(B375="","",IFERROR(VLOOKUP(B375,'費目'!$A$7:$B$30,2,FALSE),""))</f>
        <v/>
      </c>
    </row>
    <row r="376" spans="1:5" x14ac:dyDescent="0.25">
      <c r="A376" s="20"/>
      <c r="B376" s="15"/>
      <c r="C376" s="15"/>
      <c r="D376" s="17"/>
      <c r="E376" s="21" t="str">
        <f>IF(B376="","",IFERROR(VLOOKUP(B376,'費目'!$A$7:$B$30,2,FALSE),""))</f>
        <v/>
      </c>
    </row>
    <row r="377" spans="1:5" x14ac:dyDescent="0.25">
      <c r="A377" s="20"/>
      <c r="B377" s="15"/>
      <c r="C377" s="15"/>
      <c r="D377" s="17"/>
      <c r="E377" s="21" t="str">
        <f>IF(B377="","",IFERROR(VLOOKUP(B377,'費目'!$A$7:$B$30,2,FALSE),""))</f>
        <v/>
      </c>
    </row>
    <row r="378" spans="1:5" x14ac:dyDescent="0.25">
      <c r="A378" s="20"/>
      <c r="B378" s="15"/>
      <c r="C378" s="15"/>
      <c r="D378" s="17"/>
      <c r="E378" s="21" t="str">
        <f>IF(B378="","",IFERROR(VLOOKUP(B378,'費目'!$A$7:$B$30,2,FALSE),""))</f>
        <v/>
      </c>
    </row>
    <row r="379" spans="1:5" x14ac:dyDescent="0.25">
      <c r="A379" s="20"/>
      <c r="B379" s="15"/>
      <c r="C379" s="15"/>
      <c r="D379" s="17"/>
      <c r="E379" s="21" t="str">
        <f>IF(B379="","",IFERROR(VLOOKUP(B379,'費目'!$A$7:$B$30,2,FALSE),""))</f>
        <v/>
      </c>
    </row>
    <row r="380" spans="1:5" x14ac:dyDescent="0.25">
      <c r="A380" s="20"/>
      <c r="B380" s="15"/>
      <c r="C380" s="15"/>
      <c r="D380" s="17"/>
      <c r="E380" s="21" t="str">
        <f>IF(B380="","",IFERROR(VLOOKUP(B380,'費目'!$A$7:$B$30,2,FALSE),""))</f>
        <v/>
      </c>
    </row>
    <row r="381" spans="1:5" x14ac:dyDescent="0.25">
      <c r="A381" s="20"/>
      <c r="B381" s="15"/>
      <c r="C381" s="15"/>
      <c r="D381" s="17"/>
      <c r="E381" s="21" t="str">
        <f>IF(B381="","",IFERROR(VLOOKUP(B381,'費目'!$A$7:$B$30,2,FALSE),""))</f>
        <v/>
      </c>
    </row>
    <row r="382" spans="1:5" x14ac:dyDescent="0.25">
      <c r="A382" s="20"/>
      <c r="B382" s="15"/>
      <c r="C382" s="15"/>
      <c r="D382" s="17"/>
      <c r="E382" s="21" t="str">
        <f>IF(B382="","",IFERROR(VLOOKUP(B382,'費目'!$A$7:$B$30,2,FALSE),""))</f>
        <v/>
      </c>
    </row>
    <row r="383" spans="1:5" x14ac:dyDescent="0.25">
      <c r="A383" s="20"/>
      <c r="B383" s="15"/>
      <c r="C383" s="15"/>
      <c r="D383" s="17"/>
      <c r="E383" s="21" t="str">
        <f>IF(B383="","",IFERROR(VLOOKUP(B383,'費目'!$A$7:$B$30,2,FALSE),""))</f>
        <v/>
      </c>
    </row>
    <row r="384" spans="1:5" x14ac:dyDescent="0.25">
      <c r="A384" s="20"/>
      <c r="B384" s="15"/>
      <c r="C384" s="15"/>
      <c r="D384" s="17"/>
      <c r="E384" s="21" t="str">
        <f>IF(B384="","",IFERROR(VLOOKUP(B384,'費目'!$A$7:$B$30,2,FALSE),""))</f>
        <v/>
      </c>
    </row>
    <row r="385" spans="1:5" x14ac:dyDescent="0.25">
      <c r="A385" s="20"/>
      <c r="B385" s="15"/>
      <c r="C385" s="15"/>
      <c r="D385" s="17"/>
      <c r="E385" s="21" t="str">
        <f>IF(B385="","",IFERROR(VLOOKUP(B385,'費目'!$A$7:$B$30,2,FALSE),""))</f>
        <v/>
      </c>
    </row>
    <row r="386" spans="1:5" x14ac:dyDescent="0.25">
      <c r="A386" s="20"/>
      <c r="B386" s="15"/>
      <c r="C386" s="15"/>
      <c r="D386" s="17"/>
      <c r="E386" s="21" t="str">
        <f>IF(B386="","",IFERROR(VLOOKUP(B386,'費目'!$A$7:$B$30,2,FALSE),""))</f>
        <v/>
      </c>
    </row>
    <row r="387" spans="1:5" x14ac:dyDescent="0.25">
      <c r="A387" s="20"/>
      <c r="B387" s="15"/>
      <c r="C387" s="15"/>
      <c r="D387" s="17"/>
      <c r="E387" s="21" t="str">
        <f>IF(B387="","",IFERROR(VLOOKUP(B387,'費目'!$A$7:$B$30,2,FALSE),""))</f>
        <v/>
      </c>
    </row>
    <row r="388" spans="1:5" x14ac:dyDescent="0.25">
      <c r="A388" s="20"/>
      <c r="B388" s="15"/>
      <c r="C388" s="15"/>
      <c r="D388" s="17"/>
      <c r="E388" s="21" t="str">
        <f>IF(B388="","",IFERROR(VLOOKUP(B388,'費目'!$A$7:$B$30,2,FALSE),""))</f>
        <v/>
      </c>
    </row>
    <row r="389" spans="1:5" x14ac:dyDescent="0.25">
      <c r="A389" s="20"/>
      <c r="B389" s="15"/>
      <c r="C389" s="15"/>
      <c r="D389" s="17"/>
      <c r="E389" s="21" t="str">
        <f>IF(B389="","",IFERROR(VLOOKUP(B389,'費目'!$A$7:$B$30,2,FALSE),""))</f>
        <v/>
      </c>
    </row>
    <row r="390" spans="1:5" x14ac:dyDescent="0.25">
      <c r="A390" s="20"/>
      <c r="B390" s="15"/>
      <c r="C390" s="15"/>
      <c r="D390" s="17"/>
      <c r="E390" s="21" t="str">
        <f>IF(B390="","",IFERROR(VLOOKUP(B390,'費目'!$A$7:$B$30,2,FALSE),""))</f>
        <v/>
      </c>
    </row>
    <row r="391" spans="1:5" x14ac:dyDescent="0.25">
      <c r="A391" s="20"/>
      <c r="B391" s="15"/>
      <c r="C391" s="15"/>
      <c r="D391" s="17"/>
      <c r="E391" s="21" t="str">
        <f>IF(B391="","",IFERROR(VLOOKUP(B391,'費目'!$A$7:$B$30,2,FALSE),""))</f>
        <v/>
      </c>
    </row>
    <row r="392" spans="1:5" x14ac:dyDescent="0.25">
      <c r="A392" s="20"/>
      <c r="B392" s="15"/>
      <c r="C392" s="15"/>
      <c r="D392" s="17"/>
      <c r="E392" s="21" t="str">
        <f>IF(B392="","",IFERROR(VLOOKUP(B392,'費目'!$A$7:$B$30,2,FALSE),""))</f>
        <v/>
      </c>
    </row>
    <row r="393" spans="1:5" x14ac:dyDescent="0.25">
      <c r="A393" s="20"/>
      <c r="B393" s="15"/>
      <c r="C393" s="15"/>
      <c r="D393" s="17"/>
      <c r="E393" s="21" t="str">
        <f>IF(B393="","",IFERROR(VLOOKUP(B393,'費目'!$A$7:$B$30,2,FALSE),""))</f>
        <v/>
      </c>
    </row>
    <row r="394" spans="1:5" x14ac:dyDescent="0.25">
      <c r="A394" s="20"/>
      <c r="B394" s="15"/>
      <c r="C394" s="15"/>
      <c r="D394" s="17"/>
      <c r="E394" s="21" t="str">
        <f>IF(B394="","",IFERROR(VLOOKUP(B394,'費目'!$A$7:$B$30,2,FALSE),""))</f>
        <v/>
      </c>
    </row>
    <row r="395" spans="1:5" x14ac:dyDescent="0.25">
      <c r="A395" s="20"/>
      <c r="B395" s="15"/>
      <c r="C395" s="15"/>
      <c r="D395" s="17"/>
      <c r="E395" s="21" t="str">
        <f>IF(B395="","",IFERROR(VLOOKUP(B395,'費目'!$A$7:$B$30,2,FALSE),""))</f>
        <v/>
      </c>
    </row>
    <row r="396" spans="1:5" x14ac:dyDescent="0.25">
      <c r="A396" s="20"/>
      <c r="B396" s="15"/>
      <c r="C396" s="15"/>
      <c r="D396" s="17"/>
      <c r="E396" s="21" t="str">
        <f>IF(B396="","",IFERROR(VLOOKUP(B396,'費目'!$A$7:$B$30,2,FALSE),""))</f>
        <v/>
      </c>
    </row>
    <row r="397" spans="1:5" x14ac:dyDescent="0.25">
      <c r="A397" s="20"/>
      <c r="B397" s="15"/>
      <c r="C397" s="15"/>
      <c r="D397" s="17"/>
      <c r="E397" s="21" t="str">
        <f>IF(B397="","",IFERROR(VLOOKUP(B397,'費目'!$A$7:$B$30,2,FALSE),""))</f>
        <v/>
      </c>
    </row>
    <row r="398" spans="1:5" x14ac:dyDescent="0.25">
      <c r="A398" s="20"/>
      <c r="B398" s="15"/>
      <c r="C398" s="15"/>
      <c r="D398" s="17"/>
      <c r="E398" s="21" t="str">
        <f>IF(B398="","",IFERROR(VLOOKUP(B398,'費目'!$A$7:$B$30,2,FALSE),""))</f>
        <v/>
      </c>
    </row>
    <row r="399" spans="1:5" x14ac:dyDescent="0.25">
      <c r="A399" s="20"/>
      <c r="B399" s="15"/>
      <c r="C399" s="15"/>
      <c r="D399" s="17"/>
      <c r="E399" s="21" t="str">
        <f>IF(B399="","",IFERROR(VLOOKUP(B399,'費目'!$A$7:$B$30,2,FALSE),""))</f>
        <v/>
      </c>
    </row>
    <row r="400" spans="1:5" x14ac:dyDescent="0.25">
      <c r="A400" s="20"/>
      <c r="B400" s="15"/>
      <c r="C400" s="15"/>
      <c r="D400" s="17"/>
      <c r="E400" s="21" t="str">
        <f>IF(B400="","",IFERROR(VLOOKUP(B400,'費目'!$A$7:$B$30,2,FALSE),""))</f>
        <v/>
      </c>
    </row>
    <row r="401" spans="1:5" x14ac:dyDescent="0.25">
      <c r="A401" s="20"/>
      <c r="B401" s="15"/>
      <c r="C401" s="15"/>
      <c r="D401" s="17"/>
      <c r="E401" s="21" t="str">
        <f>IF(B401="","",IFERROR(VLOOKUP(B401,'費目'!$A$7:$B$30,2,FALSE),""))</f>
        <v/>
      </c>
    </row>
    <row r="402" spans="1:5" x14ac:dyDescent="0.25">
      <c r="A402" s="20"/>
      <c r="B402" s="15"/>
      <c r="C402" s="15"/>
      <c r="D402" s="17"/>
      <c r="E402" s="21" t="str">
        <f>IF(B402="","",IFERROR(VLOOKUP(B402,'費目'!$A$7:$B$30,2,FALSE),""))</f>
        <v/>
      </c>
    </row>
    <row r="403" spans="1:5" x14ac:dyDescent="0.25">
      <c r="A403" s="20"/>
      <c r="B403" s="15"/>
      <c r="C403" s="15"/>
      <c r="D403" s="17"/>
      <c r="E403" s="21" t="str">
        <f>IF(B403="","",IFERROR(VLOOKUP(B403,'費目'!$A$7:$B$30,2,FALSE),""))</f>
        <v/>
      </c>
    </row>
    <row r="404" spans="1:5" x14ac:dyDescent="0.25">
      <c r="A404" s="20"/>
      <c r="B404" s="15"/>
      <c r="C404" s="15"/>
      <c r="D404" s="17"/>
      <c r="E404" s="21" t="str">
        <f>IF(B404="","",IFERROR(VLOOKUP(B404,'費目'!$A$7:$B$30,2,FALSE),""))</f>
        <v/>
      </c>
    </row>
    <row r="405" spans="1:5" x14ac:dyDescent="0.25">
      <c r="A405" s="20"/>
      <c r="B405" s="15"/>
      <c r="C405" s="15"/>
      <c r="D405" s="17"/>
      <c r="E405" s="21" t="str">
        <f>IF(B405="","",IFERROR(VLOOKUP(B405,'費目'!$A$7:$B$30,2,FALSE),""))</f>
        <v/>
      </c>
    </row>
    <row r="406" spans="1:5" x14ac:dyDescent="0.25">
      <c r="A406" s="20"/>
      <c r="B406" s="15"/>
      <c r="C406" s="15"/>
      <c r="D406" s="17"/>
      <c r="E406" s="21" t="str">
        <f>IF(B406="","",IFERROR(VLOOKUP(B406,'費目'!$A$7:$B$30,2,FALSE),""))</f>
        <v/>
      </c>
    </row>
    <row r="407" spans="1:5" x14ac:dyDescent="0.25">
      <c r="A407" s="20"/>
      <c r="B407" s="15"/>
      <c r="C407" s="15"/>
      <c r="D407" s="17"/>
      <c r="E407" s="21" t="str">
        <f>IF(B407="","",IFERROR(VLOOKUP(B407,'費目'!$A$7:$B$30,2,FALSE),""))</f>
        <v/>
      </c>
    </row>
    <row r="408" spans="1:5" x14ac:dyDescent="0.25">
      <c r="A408" s="20"/>
      <c r="B408" s="15"/>
      <c r="C408" s="15"/>
      <c r="D408" s="17"/>
      <c r="E408" s="21" t="str">
        <f>IF(B408="","",IFERROR(VLOOKUP(B408,'費目'!$A$7:$B$30,2,FALSE),""))</f>
        <v/>
      </c>
    </row>
    <row r="409" spans="1:5" x14ac:dyDescent="0.25">
      <c r="A409" s="20"/>
      <c r="B409" s="15"/>
      <c r="C409" s="15"/>
      <c r="D409" s="17"/>
      <c r="E409" s="21" t="str">
        <f>IF(B409="","",IFERROR(VLOOKUP(B409,'費目'!$A$7:$B$30,2,FALSE),""))</f>
        <v/>
      </c>
    </row>
    <row r="410" spans="1:5" x14ac:dyDescent="0.25">
      <c r="A410" s="20"/>
      <c r="B410" s="15"/>
      <c r="C410" s="15"/>
      <c r="D410" s="17"/>
      <c r="E410" s="21" t="str">
        <f>IF(B410="","",IFERROR(VLOOKUP(B410,'費目'!$A$7:$B$30,2,FALSE),""))</f>
        <v/>
      </c>
    </row>
    <row r="411" spans="1:5" x14ac:dyDescent="0.25">
      <c r="A411" s="20"/>
      <c r="B411" s="15"/>
      <c r="C411" s="15"/>
      <c r="D411" s="17"/>
      <c r="E411" s="21" t="str">
        <f>IF(B411="","",IFERROR(VLOOKUP(B411,'費目'!$A$7:$B$30,2,FALSE),""))</f>
        <v/>
      </c>
    </row>
    <row r="412" spans="1:5" x14ac:dyDescent="0.25">
      <c r="A412" s="20"/>
      <c r="B412" s="15"/>
      <c r="C412" s="15"/>
      <c r="D412" s="17"/>
      <c r="E412" s="21" t="str">
        <f>IF(B412="","",IFERROR(VLOOKUP(B412,'費目'!$A$7:$B$30,2,FALSE),""))</f>
        <v/>
      </c>
    </row>
    <row r="413" spans="1:5" x14ac:dyDescent="0.25">
      <c r="A413" s="20"/>
      <c r="B413" s="15"/>
      <c r="C413" s="15"/>
      <c r="D413" s="17"/>
      <c r="E413" s="21" t="str">
        <f>IF(B413="","",IFERROR(VLOOKUP(B413,'費目'!$A$7:$B$30,2,FALSE),""))</f>
        <v/>
      </c>
    </row>
    <row r="414" spans="1:5" x14ac:dyDescent="0.25">
      <c r="A414" s="20"/>
      <c r="B414" s="15"/>
      <c r="C414" s="15"/>
      <c r="D414" s="17"/>
      <c r="E414" s="21" t="str">
        <f>IF(B414="","",IFERROR(VLOOKUP(B414,'費目'!$A$7:$B$30,2,FALSE),""))</f>
        <v/>
      </c>
    </row>
    <row r="415" spans="1:5" x14ac:dyDescent="0.25">
      <c r="A415" s="20"/>
      <c r="B415" s="15"/>
      <c r="C415" s="15"/>
      <c r="D415" s="17"/>
      <c r="E415" s="21" t="str">
        <f>IF(B415="","",IFERROR(VLOOKUP(B415,'費目'!$A$7:$B$30,2,FALSE),""))</f>
        <v/>
      </c>
    </row>
    <row r="416" spans="1:5" x14ac:dyDescent="0.25">
      <c r="A416" s="20"/>
      <c r="B416" s="15"/>
      <c r="C416" s="15"/>
      <c r="D416" s="17"/>
      <c r="E416" s="21" t="str">
        <f>IF(B416="","",IFERROR(VLOOKUP(B416,'費目'!$A$7:$B$30,2,FALSE),""))</f>
        <v/>
      </c>
    </row>
    <row r="417" spans="1:5" x14ac:dyDescent="0.25">
      <c r="A417" s="20"/>
      <c r="B417" s="15"/>
      <c r="C417" s="15"/>
      <c r="D417" s="17"/>
      <c r="E417" s="21" t="str">
        <f>IF(B417="","",IFERROR(VLOOKUP(B417,'費目'!$A$7:$B$30,2,FALSE),""))</f>
        <v/>
      </c>
    </row>
    <row r="418" spans="1:5" x14ac:dyDescent="0.25">
      <c r="A418" s="20"/>
      <c r="B418" s="15"/>
      <c r="C418" s="15"/>
      <c r="D418" s="17"/>
      <c r="E418" s="21" t="str">
        <f>IF(B418="","",IFERROR(VLOOKUP(B418,'費目'!$A$7:$B$30,2,FALSE),""))</f>
        <v/>
      </c>
    </row>
    <row r="419" spans="1:5" x14ac:dyDescent="0.25">
      <c r="A419" s="20"/>
      <c r="B419" s="15"/>
      <c r="C419" s="15"/>
      <c r="D419" s="17"/>
      <c r="E419" s="21" t="str">
        <f>IF(B419="","",IFERROR(VLOOKUP(B419,'費目'!$A$7:$B$30,2,FALSE),""))</f>
        <v/>
      </c>
    </row>
    <row r="420" spans="1:5" x14ac:dyDescent="0.25">
      <c r="A420" s="20"/>
      <c r="B420" s="15"/>
      <c r="C420" s="15"/>
      <c r="D420" s="17"/>
      <c r="E420" s="21" t="str">
        <f>IF(B420="","",IFERROR(VLOOKUP(B420,'費目'!$A$7:$B$30,2,FALSE),""))</f>
        <v/>
      </c>
    </row>
    <row r="421" spans="1:5" x14ac:dyDescent="0.25">
      <c r="A421" s="20"/>
      <c r="B421" s="15"/>
      <c r="C421" s="15"/>
      <c r="D421" s="17"/>
      <c r="E421" s="21" t="str">
        <f>IF(B421="","",IFERROR(VLOOKUP(B421,'費目'!$A$7:$B$30,2,FALSE),""))</f>
        <v/>
      </c>
    </row>
    <row r="422" spans="1:5" x14ac:dyDescent="0.25">
      <c r="A422" s="20"/>
      <c r="B422" s="15"/>
      <c r="C422" s="15"/>
      <c r="D422" s="17"/>
      <c r="E422" s="21" t="str">
        <f>IF(B422="","",IFERROR(VLOOKUP(B422,'費目'!$A$7:$B$30,2,FALSE),""))</f>
        <v/>
      </c>
    </row>
    <row r="423" spans="1:5" x14ac:dyDescent="0.25">
      <c r="A423" s="20"/>
      <c r="B423" s="15"/>
      <c r="C423" s="15"/>
      <c r="D423" s="17"/>
      <c r="E423" s="21" t="str">
        <f>IF(B423="","",IFERROR(VLOOKUP(B423,'費目'!$A$7:$B$30,2,FALSE),""))</f>
        <v/>
      </c>
    </row>
    <row r="424" spans="1:5" x14ac:dyDescent="0.25">
      <c r="A424" s="20"/>
      <c r="B424" s="15"/>
      <c r="C424" s="15"/>
      <c r="D424" s="17"/>
      <c r="E424" s="21" t="str">
        <f>IF(B424="","",IFERROR(VLOOKUP(B424,'費目'!$A$7:$B$30,2,FALSE),""))</f>
        <v/>
      </c>
    </row>
    <row r="425" spans="1:5" x14ac:dyDescent="0.25">
      <c r="A425" s="20"/>
      <c r="B425" s="15"/>
      <c r="C425" s="15"/>
      <c r="D425" s="17"/>
      <c r="E425" s="21" t="str">
        <f>IF(B425="","",IFERROR(VLOOKUP(B425,'費目'!$A$7:$B$30,2,FALSE),""))</f>
        <v/>
      </c>
    </row>
    <row r="426" spans="1:5" x14ac:dyDescent="0.25">
      <c r="A426" s="20"/>
      <c r="B426" s="15"/>
      <c r="C426" s="15"/>
      <c r="D426" s="17"/>
      <c r="E426" s="21" t="str">
        <f>IF(B426="","",IFERROR(VLOOKUP(B426,'費目'!$A$7:$B$30,2,FALSE),""))</f>
        <v/>
      </c>
    </row>
    <row r="427" spans="1:5" x14ac:dyDescent="0.25">
      <c r="A427" s="20"/>
      <c r="B427" s="15"/>
      <c r="C427" s="15"/>
      <c r="D427" s="17"/>
      <c r="E427" s="21" t="str">
        <f>IF(B427="","",IFERROR(VLOOKUP(B427,'費目'!$A$7:$B$30,2,FALSE),""))</f>
        <v/>
      </c>
    </row>
    <row r="428" spans="1:5" x14ac:dyDescent="0.25">
      <c r="A428" s="20"/>
      <c r="B428" s="15"/>
      <c r="C428" s="15"/>
      <c r="D428" s="17"/>
      <c r="E428" s="21" t="str">
        <f>IF(B428="","",IFERROR(VLOOKUP(B428,'費目'!$A$7:$B$30,2,FALSE),""))</f>
        <v/>
      </c>
    </row>
    <row r="429" spans="1:5" x14ac:dyDescent="0.25">
      <c r="A429" s="20"/>
      <c r="B429" s="15"/>
      <c r="C429" s="15"/>
      <c r="D429" s="17"/>
      <c r="E429" s="21" t="str">
        <f>IF(B429="","",IFERROR(VLOOKUP(B429,'費目'!$A$7:$B$30,2,FALSE),""))</f>
        <v/>
      </c>
    </row>
    <row r="430" spans="1:5" x14ac:dyDescent="0.25">
      <c r="A430" s="20"/>
      <c r="B430" s="15"/>
      <c r="C430" s="15"/>
      <c r="D430" s="17"/>
      <c r="E430" s="21" t="str">
        <f>IF(B430="","",IFERROR(VLOOKUP(B430,'費目'!$A$7:$B$30,2,FALSE),""))</f>
        <v/>
      </c>
    </row>
    <row r="431" spans="1:5" x14ac:dyDescent="0.25">
      <c r="A431" s="20"/>
      <c r="B431" s="15"/>
      <c r="C431" s="15"/>
      <c r="D431" s="17"/>
      <c r="E431" s="21" t="str">
        <f>IF(B431="","",IFERROR(VLOOKUP(B431,'費目'!$A$7:$B$30,2,FALSE),""))</f>
        <v/>
      </c>
    </row>
    <row r="432" spans="1:5" x14ac:dyDescent="0.25">
      <c r="A432" s="20"/>
      <c r="B432" s="15"/>
      <c r="C432" s="15"/>
      <c r="D432" s="17"/>
      <c r="E432" s="21" t="str">
        <f>IF(B432="","",IFERROR(VLOOKUP(B432,'費目'!$A$7:$B$30,2,FALSE),""))</f>
        <v/>
      </c>
    </row>
    <row r="433" spans="1:5" x14ac:dyDescent="0.25">
      <c r="A433" s="20"/>
      <c r="B433" s="15"/>
      <c r="C433" s="15"/>
      <c r="D433" s="17"/>
      <c r="E433" s="21" t="str">
        <f>IF(B433="","",IFERROR(VLOOKUP(B433,'費目'!$A$7:$B$30,2,FALSE),""))</f>
        <v/>
      </c>
    </row>
    <row r="434" spans="1:5" x14ac:dyDescent="0.25">
      <c r="A434" s="20"/>
      <c r="B434" s="15"/>
      <c r="C434" s="15"/>
      <c r="D434" s="17"/>
      <c r="E434" s="21" t="str">
        <f>IF(B434="","",IFERROR(VLOOKUP(B434,'費目'!$A$7:$B$30,2,FALSE),""))</f>
        <v/>
      </c>
    </row>
    <row r="435" spans="1:5" x14ac:dyDescent="0.25">
      <c r="A435" s="20"/>
      <c r="B435" s="15"/>
      <c r="C435" s="15"/>
      <c r="D435" s="17"/>
      <c r="E435" s="21" t="str">
        <f>IF(B435="","",IFERROR(VLOOKUP(B435,'費目'!$A$7:$B$30,2,FALSE),""))</f>
        <v/>
      </c>
    </row>
    <row r="436" spans="1:5" x14ac:dyDescent="0.25">
      <c r="A436" s="20"/>
      <c r="B436" s="15"/>
      <c r="C436" s="15"/>
      <c r="D436" s="17"/>
      <c r="E436" s="21" t="str">
        <f>IF(B436="","",IFERROR(VLOOKUP(B436,'費目'!$A$7:$B$30,2,FALSE),""))</f>
        <v/>
      </c>
    </row>
    <row r="437" spans="1:5" x14ac:dyDescent="0.25">
      <c r="A437" s="20"/>
      <c r="B437" s="15"/>
      <c r="C437" s="15"/>
      <c r="D437" s="17"/>
      <c r="E437" s="21" t="str">
        <f>IF(B437="","",IFERROR(VLOOKUP(B437,'費目'!$A$7:$B$30,2,FALSE),""))</f>
        <v/>
      </c>
    </row>
    <row r="438" spans="1:5" x14ac:dyDescent="0.25">
      <c r="A438" s="20"/>
      <c r="B438" s="15"/>
      <c r="C438" s="15"/>
      <c r="D438" s="17"/>
      <c r="E438" s="21" t="str">
        <f>IF(B438="","",IFERROR(VLOOKUP(B438,'費目'!$A$7:$B$30,2,FALSE),""))</f>
        <v/>
      </c>
    </row>
    <row r="439" spans="1:5" x14ac:dyDescent="0.25">
      <c r="A439" s="20"/>
      <c r="B439" s="15"/>
      <c r="C439" s="15"/>
      <c r="D439" s="17"/>
      <c r="E439" s="21" t="str">
        <f>IF(B439="","",IFERROR(VLOOKUP(B439,'費目'!$A$7:$B$30,2,FALSE),""))</f>
        <v/>
      </c>
    </row>
    <row r="440" spans="1:5" x14ac:dyDescent="0.25">
      <c r="A440" s="20"/>
      <c r="B440" s="15"/>
      <c r="C440" s="15"/>
      <c r="D440" s="17"/>
      <c r="E440" s="21" t="str">
        <f>IF(B440="","",IFERROR(VLOOKUP(B440,'費目'!$A$7:$B$30,2,FALSE),""))</f>
        <v/>
      </c>
    </row>
    <row r="441" spans="1:5" x14ac:dyDescent="0.25">
      <c r="A441" s="20"/>
      <c r="B441" s="15"/>
      <c r="C441" s="15"/>
      <c r="D441" s="17"/>
      <c r="E441" s="21" t="str">
        <f>IF(B441="","",IFERROR(VLOOKUP(B441,'費目'!$A$7:$B$30,2,FALSE),""))</f>
        <v/>
      </c>
    </row>
    <row r="442" spans="1:5" x14ac:dyDescent="0.25">
      <c r="A442" s="20"/>
      <c r="B442" s="15"/>
      <c r="C442" s="15"/>
      <c r="D442" s="17"/>
      <c r="E442" s="21" t="str">
        <f>IF(B442="","",IFERROR(VLOOKUP(B442,'費目'!$A$7:$B$30,2,FALSE),""))</f>
        <v/>
      </c>
    </row>
    <row r="443" spans="1:5" x14ac:dyDescent="0.25">
      <c r="A443" s="20"/>
      <c r="B443" s="15"/>
      <c r="C443" s="15"/>
      <c r="D443" s="17"/>
      <c r="E443" s="21" t="str">
        <f>IF(B443="","",IFERROR(VLOOKUP(B443,'費目'!$A$7:$B$30,2,FALSE),""))</f>
        <v/>
      </c>
    </row>
    <row r="444" spans="1:5" x14ac:dyDescent="0.25">
      <c r="A444" s="20"/>
      <c r="B444" s="15"/>
      <c r="C444" s="15"/>
      <c r="D444" s="17"/>
      <c r="E444" s="21" t="str">
        <f>IF(B444="","",IFERROR(VLOOKUP(B444,'費目'!$A$7:$B$30,2,FALSE),""))</f>
        <v/>
      </c>
    </row>
    <row r="445" spans="1:5" x14ac:dyDescent="0.25">
      <c r="A445" s="20"/>
      <c r="B445" s="15"/>
      <c r="C445" s="15"/>
      <c r="D445" s="17"/>
      <c r="E445" s="21" t="str">
        <f>IF(B445="","",IFERROR(VLOOKUP(B445,'費目'!$A$7:$B$30,2,FALSE),""))</f>
        <v/>
      </c>
    </row>
    <row r="446" spans="1:5" x14ac:dyDescent="0.25">
      <c r="A446" s="20"/>
      <c r="B446" s="15"/>
      <c r="C446" s="15"/>
      <c r="D446" s="17"/>
      <c r="E446" s="21" t="str">
        <f>IF(B446="","",IFERROR(VLOOKUP(B446,'費目'!$A$7:$B$30,2,FALSE),""))</f>
        <v/>
      </c>
    </row>
    <row r="447" spans="1:5" x14ac:dyDescent="0.25">
      <c r="A447" s="20"/>
      <c r="B447" s="15"/>
      <c r="C447" s="15"/>
      <c r="D447" s="17"/>
      <c r="E447" s="21" t="str">
        <f>IF(B447="","",IFERROR(VLOOKUP(B447,'費目'!$A$7:$B$30,2,FALSE),""))</f>
        <v/>
      </c>
    </row>
    <row r="448" spans="1:5" x14ac:dyDescent="0.25">
      <c r="A448" s="20"/>
      <c r="B448" s="15"/>
      <c r="C448" s="15"/>
      <c r="D448" s="17"/>
      <c r="E448" s="21" t="str">
        <f>IF(B448="","",IFERROR(VLOOKUP(B448,'費目'!$A$7:$B$30,2,FALSE),""))</f>
        <v/>
      </c>
    </row>
    <row r="449" spans="1:5" x14ac:dyDescent="0.25">
      <c r="A449" s="20"/>
      <c r="B449" s="15"/>
      <c r="C449" s="15"/>
      <c r="D449" s="17"/>
      <c r="E449" s="21" t="str">
        <f>IF(B449="","",IFERROR(VLOOKUP(B449,'費目'!$A$7:$B$30,2,FALSE),""))</f>
        <v/>
      </c>
    </row>
    <row r="450" spans="1:5" x14ac:dyDescent="0.25">
      <c r="A450" s="20"/>
      <c r="B450" s="15"/>
      <c r="C450" s="15"/>
      <c r="D450" s="17"/>
      <c r="E450" s="21" t="str">
        <f>IF(B450="","",IFERROR(VLOOKUP(B450,'費目'!$A$7:$B$30,2,FALSE),""))</f>
        <v/>
      </c>
    </row>
    <row r="451" spans="1:5" x14ac:dyDescent="0.25">
      <c r="A451" s="20"/>
      <c r="B451" s="15"/>
      <c r="C451" s="15"/>
      <c r="D451" s="17"/>
      <c r="E451" s="21" t="str">
        <f>IF(B451="","",IFERROR(VLOOKUP(B451,'費目'!$A$7:$B$30,2,FALSE),""))</f>
        <v/>
      </c>
    </row>
    <row r="452" spans="1:5" x14ac:dyDescent="0.25">
      <c r="A452" s="20"/>
      <c r="B452" s="15"/>
      <c r="C452" s="15"/>
      <c r="D452" s="17"/>
      <c r="E452" s="21" t="str">
        <f>IF(B452="","",IFERROR(VLOOKUP(B452,'費目'!$A$7:$B$30,2,FALSE),""))</f>
        <v/>
      </c>
    </row>
    <row r="453" spans="1:5" x14ac:dyDescent="0.25">
      <c r="A453" s="20"/>
      <c r="B453" s="15"/>
      <c r="C453" s="15"/>
      <c r="D453" s="17"/>
      <c r="E453" s="21" t="str">
        <f>IF(B453="","",IFERROR(VLOOKUP(B453,'費目'!$A$7:$B$30,2,FALSE),""))</f>
        <v/>
      </c>
    </row>
    <row r="454" spans="1:5" x14ac:dyDescent="0.25">
      <c r="A454" s="20"/>
      <c r="B454" s="15"/>
      <c r="C454" s="15"/>
      <c r="D454" s="17"/>
      <c r="E454" s="21" t="str">
        <f>IF(B454="","",IFERROR(VLOOKUP(B454,'費目'!$A$7:$B$30,2,FALSE),""))</f>
        <v/>
      </c>
    </row>
    <row r="455" spans="1:5" x14ac:dyDescent="0.25">
      <c r="A455" s="20"/>
      <c r="B455" s="15"/>
      <c r="C455" s="15"/>
      <c r="D455" s="17"/>
      <c r="E455" s="21" t="str">
        <f>IF(B455="","",IFERROR(VLOOKUP(B455,'費目'!$A$7:$B$30,2,FALSE),""))</f>
        <v/>
      </c>
    </row>
    <row r="456" spans="1:5" x14ac:dyDescent="0.25">
      <c r="A456" s="20"/>
      <c r="B456" s="15"/>
      <c r="C456" s="15"/>
      <c r="D456" s="17"/>
      <c r="E456" s="21" t="str">
        <f>IF(B456="","",IFERROR(VLOOKUP(B456,'費目'!$A$7:$B$30,2,FALSE),""))</f>
        <v/>
      </c>
    </row>
    <row r="457" spans="1:5" x14ac:dyDescent="0.25">
      <c r="A457" s="20"/>
      <c r="B457" s="15"/>
      <c r="C457" s="15"/>
      <c r="D457" s="17"/>
      <c r="E457" s="21" t="str">
        <f>IF(B457="","",IFERROR(VLOOKUP(B457,'費目'!$A$7:$B$30,2,FALSE),""))</f>
        <v/>
      </c>
    </row>
    <row r="458" spans="1:5" x14ac:dyDescent="0.25">
      <c r="A458" s="20"/>
      <c r="B458" s="15"/>
      <c r="C458" s="15"/>
      <c r="D458" s="17"/>
      <c r="E458" s="21" t="str">
        <f>IF(B458="","",IFERROR(VLOOKUP(B458,'費目'!$A$7:$B$30,2,FALSE),""))</f>
        <v/>
      </c>
    </row>
    <row r="459" spans="1:5" x14ac:dyDescent="0.25">
      <c r="A459" s="20"/>
      <c r="B459" s="15"/>
      <c r="C459" s="15"/>
      <c r="D459" s="17"/>
      <c r="E459" s="21" t="str">
        <f>IF(B459="","",IFERROR(VLOOKUP(B459,'費目'!$A$7:$B$30,2,FALSE),""))</f>
        <v/>
      </c>
    </row>
    <row r="460" spans="1:5" x14ac:dyDescent="0.25">
      <c r="A460" s="20"/>
      <c r="B460" s="15"/>
      <c r="C460" s="15"/>
      <c r="D460" s="17"/>
      <c r="E460" s="21" t="str">
        <f>IF(B460="","",IFERROR(VLOOKUP(B460,'費目'!$A$7:$B$30,2,FALSE),""))</f>
        <v/>
      </c>
    </row>
    <row r="461" spans="1:5" x14ac:dyDescent="0.25">
      <c r="A461" s="20"/>
      <c r="B461" s="15"/>
      <c r="C461" s="15"/>
      <c r="D461" s="17"/>
      <c r="E461" s="21" t="str">
        <f>IF(B461="","",IFERROR(VLOOKUP(B461,'費目'!$A$7:$B$30,2,FALSE),""))</f>
        <v/>
      </c>
    </row>
    <row r="462" spans="1:5" x14ac:dyDescent="0.25">
      <c r="A462" s="20"/>
      <c r="B462" s="15"/>
      <c r="C462" s="15"/>
      <c r="D462" s="17"/>
      <c r="E462" s="21" t="str">
        <f>IF(B462="","",IFERROR(VLOOKUP(B462,'費目'!$A$7:$B$30,2,FALSE),""))</f>
        <v/>
      </c>
    </row>
    <row r="463" spans="1:5" x14ac:dyDescent="0.25">
      <c r="A463" s="20"/>
      <c r="B463" s="15"/>
      <c r="C463" s="15"/>
      <c r="D463" s="17"/>
      <c r="E463" s="21" t="str">
        <f>IF(B463="","",IFERROR(VLOOKUP(B463,'費目'!$A$7:$B$30,2,FALSE),""))</f>
        <v/>
      </c>
    </row>
    <row r="464" spans="1:5" x14ac:dyDescent="0.25">
      <c r="A464" s="20"/>
      <c r="B464" s="15"/>
      <c r="C464" s="15"/>
      <c r="D464" s="17"/>
      <c r="E464" s="21" t="str">
        <f>IF(B464="","",IFERROR(VLOOKUP(B464,'費目'!$A$7:$B$30,2,FALSE),""))</f>
        <v/>
      </c>
    </row>
    <row r="465" spans="1:5" x14ac:dyDescent="0.25">
      <c r="A465" s="20"/>
      <c r="B465" s="15"/>
      <c r="C465" s="15"/>
      <c r="D465" s="17"/>
      <c r="E465" s="21" t="str">
        <f>IF(B465="","",IFERROR(VLOOKUP(B465,'費目'!$A$7:$B$30,2,FALSE),""))</f>
        <v/>
      </c>
    </row>
    <row r="466" spans="1:5" x14ac:dyDescent="0.25">
      <c r="A466" s="20"/>
      <c r="B466" s="15"/>
      <c r="C466" s="15"/>
      <c r="D466" s="17"/>
      <c r="E466" s="21" t="str">
        <f>IF(B466="","",IFERROR(VLOOKUP(B466,'費目'!$A$7:$B$30,2,FALSE),""))</f>
        <v/>
      </c>
    </row>
    <row r="467" spans="1:5" x14ac:dyDescent="0.25">
      <c r="A467" s="20"/>
      <c r="B467" s="15"/>
      <c r="C467" s="15"/>
      <c r="D467" s="17"/>
      <c r="E467" s="21" t="str">
        <f>IF(B467="","",IFERROR(VLOOKUP(B467,'費目'!$A$7:$B$30,2,FALSE),""))</f>
        <v/>
      </c>
    </row>
    <row r="468" spans="1:5" x14ac:dyDescent="0.25">
      <c r="A468" s="20"/>
      <c r="B468" s="15"/>
      <c r="C468" s="15"/>
      <c r="D468" s="17"/>
      <c r="E468" s="21" t="str">
        <f>IF(B468="","",IFERROR(VLOOKUP(B468,'費目'!$A$7:$B$30,2,FALSE),""))</f>
        <v/>
      </c>
    </row>
    <row r="469" spans="1:5" x14ac:dyDescent="0.25">
      <c r="A469" s="20"/>
      <c r="B469" s="15"/>
      <c r="C469" s="15"/>
      <c r="D469" s="17"/>
      <c r="E469" s="21" t="str">
        <f>IF(B469="","",IFERROR(VLOOKUP(B469,'費目'!$A$7:$B$30,2,FALSE),""))</f>
        <v/>
      </c>
    </row>
    <row r="470" spans="1:5" x14ac:dyDescent="0.25">
      <c r="A470" s="20"/>
      <c r="B470" s="15"/>
      <c r="C470" s="15"/>
      <c r="D470" s="17"/>
      <c r="E470" s="21" t="str">
        <f>IF(B470="","",IFERROR(VLOOKUP(B470,'費目'!$A$7:$B$30,2,FALSE),""))</f>
        <v/>
      </c>
    </row>
    <row r="471" spans="1:5" x14ac:dyDescent="0.25">
      <c r="A471" s="20"/>
      <c r="B471" s="15"/>
      <c r="C471" s="15"/>
      <c r="D471" s="17"/>
      <c r="E471" s="21" t="str">
        <f>IF(B471="","",IFERROR(VLOOKUP(B471,'費目'!$A$7:$B$30,2,FALSE),""))</f>
        <v/>
      </c>
    </row>
    <row r="472" spans="1:5" x14ac:dyDescent="0.25">
      <c r="A472" s="20"/>
      <c r="B472" s="15"/>
      <c r="C472" s="15"/>
      <c r="D472" s="17"/>
      <c r="E472" s="21" t="str">
        <f>IF(B472="","",IFERROR(VLOOKUP(B472,'費目'!$A$7:$B$30,2,FALSE),""))</f>
        <v/>
      </c>
    </row>
    <row r="473" spans="1:5" x14ac:dyDescent="0.25">
      <c r="A473" s="20"/>
      <c r="B473" s="15"/>
      <c r="C473" s="15"/>
      <c r="D473" s="17"/>
      <c r="E473" s="21" t="str">
        <f>IF(B473="","",IFERROR(VLOOKUP(B473,'費目'!$A$7:$B$30,2,FALSE),""))</f>
        <v/>
      </c>
    </row>
    <row r="474" spans="1:5" x14ac:dyDescent="0.25">
      <c r="A474" s="20"/>
      <c r="B474" s="15"/>
      <c r="C474" s="15"/>
      <c r="D474" s="17"/>
      <c r="E474" s="21" t="str">
        <f>IF(B474="","",IFERROR(VLOOKUP(B474,'費目'!$A$7:$B$30,2,FALSE),""))</f>
        <v/>
      </c>
    </row>
    <row r="475" spans="1:5" x14ac:dyDescent="0.25">
      <c r="A475" s="20"/>
      <c r="B475" s="15"/>
      <c r="C475" s="15"/>
      <c r="D475" s="17"/>
      <c r="E475" s="21" t="str">
        <f>IF(B475="","",IFERROR(VLOOKUP(B475,'費目'!$A$7:$B$30,2,FALSE),""))</f>
        <v/>
      </c>
    </row>
    <row r="476" spans="1:5" x14ac:dyDescent="0.25">
      <c r="A476" s="20"/>
      <c r="B476" s="15"/>
      <c r="C476" s="15"/>
      <c r="D476" s="17"/>
      <c r="E476" s="21" t="str">
        <f>IF(B476="","",IFERROR(VLOOKUP(B476,'費目'!$A$7:$B$30,2,FALSE),""))</f>
        <v/>
      </c>
    </row>
    <row r="477" spans="1:5" x14ac:dyDescent="0.25">
      <c r="A477" s="20"/>
      <c r="B477" s="15"/>
      <c r="C477" s="15"/>
      <c r="D477" s="17"/>
      <c r="E477" s="21" t="str">
        <f>IF(B477="","",IFERROR(VLOOKUP(B477,'費目'!$A$7:$B$30,2,FALSE),""))</f>
        <v/>
      </c>
    </row>
    <row r="478" spans="1:5" x14ac:dyDescent="0.25">
      <c r="A478" s="20"/>
      <c r="B478" s="15"/>
      <c r="C478" s="15"/>
      <c r="D478" s="17"/>
      <c r="E478" s="21" t="str">
        <f>IF(B478="","",IFERROR(VLOOKUP(B478,'費目'!$A$7:$B$30,2,FALSE),""))</f>
        <v/>
      </c>
    </row>
    <row r="479" spans="1:5" x14ac:dyDescent="0.25">
      <c r="A479" s="20"/>
      <c r="B479" s="15"/>
      <c r="C479" s="15"/>
      <c r="D479" s="17"/>
      <c r="E479" s="21" t="str">
        <f>IF(B479="","",IFERROR(VLOOKUP(B479,'費目'!$A$7:$B$30,2,FALSE),""))</f>
        <v/>
      </c>
    </row>
    <row r="480" spans="1:5" x14ac:dyDescent="0.25">
      <c r="A480" s="20"/>
      <c r="B480" s="15"/>
      <c r="C480" s="15"/>
      <c r="D480" s="17"/>
      <c r="E480" s="21" t="str">
        <f>IF(B480="","",IFERROR(VLOOKUP(B480,'費目'!$A$7:$B$30,2,FALSE),""))</f>
        <v/>
      </c>
    </row>
    <row r="481" spans="1:5" x14ac:dyDescent="0.25">
      <c r="A481" s="20"/>
      <c r="B481" s="15"/>
      <c r="C481" s="15"/>
      <c r="D481" s="17"/>
      <c r="E481" s="21" t="str">
        <f>IF(B481="","",IFERROR(VLOOKUP(B481,'費目'!$A$7:$B$30,2,FALSE),""))</f>
        <v/>
      </c>
    </row>
    <row r="482" spans="1:5" x14ac:dyDescent="0.25">
      <c r="A482" s="20"/>
      <c r="B482" s="15"/>
      <c r="C482" s="15"/>
      <c r="D482" s="17"/>
      <c r="E482" s="21" t="str">
        <f>IF(B482="","",IFERROR(VLOOKUP(B482,'費目'!$A$7:$B$30,2,FALSE),""))</f>
        <v/>
      </c>
    </row>
    <row r="483" spans="1:5" x14ac:dyDescent="0.25">
      <c r="A483" s="20"/>
      <c r="B483" s="15"/>
      <c r="C483" s="15"/>
      <c r="D483" s="17"/>
      <c r="E483" s="21" t="str">
        <f>IF(B483="","",IFERROR(VLOOKUP(B483,'費目'!$A$7:$B$30,2,FALSE),""))</f>
        <v/>
      </c>
    </row>
    <row r="484" spans="1:5" x14ac:dyDescent="0.25">
      <c r="A484" s="20"/>
      <c r="B484" s="15"/>
      <c r="C484" s="15"/>
      <c r="D484" s="17"/>
      <c r="E484" s="21" t="str">
        <f>IF(B484="","",IFERROR(VLOOKUP(B484,'費目'!$A$7:$B$30,2,FALSE),""))</f>
        <v/>
      </c>
    </row>
    <row r="485" spans="1:5" x14ac:dyDescent="0.25">
      <c r="A485" s="20"/>
      <c r="B485" s="15"/>
      <c r="C485" s="15"/>
      <c r="D485" s="17"/>
      <c r="E485" s="21" t="str">
        <f>IF(B485="","",IFERROR(VLOOKUP(B485,'費目'!$A$7:$B$30,2,FALSE),""))</f>
        <v/>
      </c>
    </row>
    <row r="486" spans="1:5" x14ac:dyDescent="0.25">
      <c r="A486" s="20"/>
      <c r="B486" s="15"/>
      <c r="C486" s="15"/>
      <c r="D486" s="17"/>
      <c r="E486" s="21" t="str">
        <f>IF(B486="","",IFERROR(VLOOKUP(B486,'費目'!$A$7:$B$30,2,FALSE),""))</f>
        <v/>
      </c>
    </row>
    <row r="487" spans="1:5" x14ac:dyDescent="0.25">
      <c r="A487" s="20"/>
      <c r="B487" s="15"/>
      <c r="C487" s="15"/>
      <c r="D487" s="17"/>
      <c r="E487" s="21" t="str">
        <f>IF(B487="","",IFERROR(VLOOKUP(B487,'費目'!$A$7:$B$30,2,FALSE),""))</f>
        <v/>
      </c>
    </row>
    <row r="488" spans="1:5" x14ac:dyDescent="0.25">
      <c r="A488" s="20"/>
      <c r="B488" s="15"/>
      <c r="C488" s="15"/>
      <c r="D488" s="17"/>
      <c r="E488" s="21" t="str">
        <f>IF(B488="","",IFERROR(VLOOKUP(B488,'費目'!$A$7:$B$30,2,FALSE),""))</f>
        <v/>
      </c>
    </row>
    <row r="489" spans="1:5" x14ac:dyDescent="0.25">
      <c r="A489" s="20"/>
      <c r="B489" s="15"/>
      <c r="C489" s="15"/>
      <c r="D489" s="17"/>
      <c r="E489" s="21" t="str">
        <f>IF(B489="","",IFERROR(VLOOKUP(B489,'費目'!$A$7:$B$30,2,FALSE),""))</f>
        <v/>
      </c>
    </row>
    <row r="490" spans="1:5" x14ac:dyDescent="0.25">
      <c r="A490" s="20"/>
      <c r="B490" s="15"/>
      <c r="C490" s="15"/>
      <c r="D490" s="17"/>
      <c r="E490" s="21" t="str">
        <f>IF(B490="","",IFERROR(VLOOKUP(B490,'費目'!$A$7:$B$30,2,FALSE),""))</f>
        <v/>
      </c>
    </row>
    <row r="491" spans="1:5" x14ac:dyDescent="0.25">
      <c r="A491" s="20"/>
      <c r="B491" s="15"/>
      <c r="C491" s="15"/>
      <c r="D491" s="17"/>
      <c r="E491" s="21" t="str">
        <f>IF(B491="","",IFERROR(VLOOKUP(B491,'費目'!$A$7:$B$30,2,FALSE),""))</f>
        <v/>
      </c>
    </row>
    <row r="492" spans="1:5" x14ac:dyDescent="0.25">
      <c r="A492" s="20"/>
      <c r="B492" s="15"/>
      <c r="C492" s="15"/>
      <c r="D492" s="17"/>
      <c r="E492" s="21" t="str">
        <f>IF(B492="","",IFERROR(VLOOKUP(B492,'費目'!$A$7:$B$30,2,FALSE),""))</f>
        <v/>
      </c>
    </row>
    <row r="493" spans="1:5" x14ac:dyDescent="0.25">
      <c r="A493" s="20"/>
      <c r="B493" s="15"/>
      <c r="C493" s="15"/>
      <c r="D493" s="17"/>
      <c r="E493" s="21" t="str">
        <f>IF(B493="","",IFERROR(VLOOKUP(B493,'費目'!$A$7:$B$30,2,FALSE),""))</f>
        <v/>
      </c>
    </row>
    <row r="494" spans="1:5" x14ac:dyDescent="0.25">
      <c r="A494" s="20"/>
      <c r="B494" s="15"/>
      <c r="C494" s="15"/>
      <c r="D494" s="17"/>
      <c r="E494" s="21" t="str">
        <f>IF(B494="","",IFERROR(VLOOKUP(B494,'費目'!$A$7:$B$30,2,FALSE),""))</f>
        <v/>
      </c>
    </row>
    <row r="495" spans="1:5" x14ac:dyDescent="0.25">
      <c r="A495" s="20"/>
      <c r="B495" s="15"/>
      <c r="C495" s="15"/>
      <c r="D495" s="17"/>
      <c r="E495" s="21" t="str">
        <f>IF(B495="","",IFERROR(VLOOKUP(B495,'費目'!$A$7:$B$30,2,FALSE),""))</f>
        <v/>
      </c>
    </row>
    <row r="496" spans="1:5" x14ac:dyDescent="0.25">
      <c r="A496" s="20"/>
      <c r="B496" s="15"/>
      <c r="C496" s="15"/>
      <c r="D496" s="17"/>
      <c r="E496" s="21" t="str">
        <f>IF(B496="","",IFERROR(VLOOKUP(B496,'費目'!$A$7:$B$30,2,FALSE),""))</f>
        <v/>
      </c>
    </row>
    <row r="497" spans="1:5" x14ac:dyDescent="0.25">
      <c r="A497" s="20"/>
      <c r="B497" s="15"/>
      <c r="C497" s="15"/>
      <c r="D497" s="17"/>
      <c r="E497" s="21" t="str">
        <f>IF(B497="","",IFERROR(VLOOKUP(B497,'費目'!$A$7:$B$30,2,FALSE),""))</f>
        <v/>
      </c>
    </row>
    <row r="498" spans="1:5" x14ac:dyDescent="0.25">
      <c r="A498" s="20"/>
      <c r="B498" s="15"/>
      <c r="C498" s="15"/>
      <c r="D498" s="17"/>
      <c r="E498" s="21" t="str">
        <f>IF(B498="","",IFERROR(VLOOKUP(B498,'費目'!$A$7:$B$30,2,FALSE),""))</f>
        <v/>
      </c>
    </row>
    <row r="499" spans="1:5" x14ac:dyDescent="0.25">
      <c r="A499" s="20"/>
      <c r="B499" s="15"/>
      <c r="C499" s="15"/>
      <c r="D499" s="17"/>
      <c r="E499" s="21" t="str">
        <f>IF(B499="","",IFERROR(VLOOKUP(B499,'費目'!$A$7:$B$30,2,FALSE),""))</f>
        <v/>
      </c>
    </row>
    <row r="500" spans="1:5" x14ac:dyDescent="0.25">
      <c r="A500" s="20"/>
      <c r="B500" s="15"/>
      <c r="C500" s="15"/>
      <c r="D500" s="17"/>
      <c r="E500" s="21" t="str">
        <f>IF(B500="","",IFERROR(VLOOKUP(B500,'費目'!$A$7:$B$30,2,FALSE),""))</f>
        <v/>
      </c>
    </row>
    <row r="501" spans="1:5" x14ac:dyDescent="0.25">
      <c r="A501" s="20"/>
      <c r="B501" s="15"/>
      <c r="C501" s="15"/>
      <c r="D501" s="17"/>
      <c r="E501" s="21" t="str">
        <f>IF(B501="","",IFERROR(VLOOKUP(B501,'費目'!$A$7:$B$30,2,FALSE),""))</f>
        <v/>
      </c>
    </row>
    <row r="502" spans="1:5" x14ac:dyDescent="0.25">
      <c r="A502" s="20"/>
      <c r="B502" s="15"/>
      <c r="C502" s="15"/>
      <c r="D502" s="17"/>
      <c r="E502" s="21" t="str">
        <f>IF(B502="","",IFERROR(VLOOKUP(B502,'費目'!$A$7:$B$30,2,FALSE),""))</f>
        <v/>
      </c>
    </row>
    <row r="503" spans="1:5" x14ac:dyDescent="0.25">
      <c r="A503" s="20"/>
      <c r="B503" s="15"/>
      <c r="C503" s="15"/>
      <c r="D503" s="17"/>
      <c r="E503" s="21" t="str">
        <f>IF(B503="","",IFERROR(VLOOKUP(B503,'費目'!$A$7:$B$30,2,FALSE),""))</f>
        <v/>
      </c>
    </row>
    <row r="504" spans="1:5" x14ac:dyDescent="0.25">
      <c r="A504" s="20"/>
      <c r="B504" s="15"/>
      <c r="C504" s="15"/>
      <c r="D504" s="17"/>
      <c r="E504" s="21" t="str">
        <f>IF(B504="","",IFERROR(VLOOKUP(B504,'費目'!$A$7:$B$30,2,FALSE),""))</f>
        <v/>
      </c>
    </row>
    <row r="505" spans="1:5" x14ac:dyDescent="0.25">
      <c r="A505" s="20"/>
      <c r="B505" s="15"/>
      <c r="C505" s="15"/>
      <c r="D505" s="17"/>
      <c r="E505" s="21" t="str">
        <f>IF(B505="","",IFERROR(VLOOKUP(B505,'費目'!$A$7:$B$30,2,FALSE),""))</f>
        <v/>
      </c>
    </row>
    <row r="506" spans="1:5" x14ac:dyDescent="0.25">
      <c r="A506" s="20"/>
      <c r="B506" s="15"/>
      <c r="C506" s="15"/>
      <c r="D506" s="17"/>
      <c r="E506" s="21" t="str">
        <f>IF(B506="","",IFERROR(VLOOKUP(B506,'費目'!$A$7:$B$30,2,FALSE),""))</f>
        <v/>
      </c>
    </row>
    <row r="507" spans="1:5" x14ac:dyDescent="0.25">
      <c r="A507" s="20"/>
      <c r="B507" s="15"/>
      <c r="C507" s="15"/>
      <c r="D507" s="17"/>
      <c r="E507" s="21" t="str">
        <f>IF(B507="","",IFERROR(VLOOKUP(B507,'費目'!$A$7:$B$30,2,FALSE),""))</f>
        <v/>
      </c>
    </row>
    <row r="508" spans="1:5" x14ac:dyDescent="0.25">
      <c r="A508" s="20"/>
      <c r="B508" s="15"/>
      <c r="C508" s="15"/>
      <c r="D508" s="17"/>
      <c r="E508" s="21" t="str">
        <f>IF(B508="","",IFERROR(VLOOKUP(B508,'費目'!$A$7:$B$30,2,FALSE),""))</f>
        <v/>
      </c>
    </row>
    <row r="509" spans="1:5" x14ac:dyDescent="0.25">
      <c r="A509" s="20"/>
      <c r="B509" s="15"/>
      <c r="C509" s="15"/>
      <c r="D509" s="17"/>
      <c r="E509" s="21" t="str">
        <f>IF(B509="","",IFERROR(VLOOKUP(B509,'費目'!$A$7:$B$30,2,FALSE),""))</f>
        <v/>
      </c>
    </row>
    <row r="510" spans="1:5" x14ac:dyDescent="0.25">
      <c r="A510" s="20"/>
      <c r="B510" s="15"/>
      <c r="C510" s="15"/>
      <c r="D510" s="17"/>
      <c r="E510" s="21" t="str">
        <f>IF(B510="","",IFERROR(VLOOKUP(B510,'費目'!$A$7:$B$30,2,FALSE),""))</f>
        <v/>
      </c>
    </row>
    <row r="511" spans="1:5" x14ac:dyDescent="0.25">
      <c r="A511" s="20"/>
      <c r="B511" s="15"/>
      <c r="C511" s="15"/>
      <c r="D511" s="17"/>
      <c r="E511" s="21" t="str">
        <f>IF(B511="","",IFERROR(VLOOKUP(B511,'費目'!$A$7:$B$30,2,FALSE),""))</f>
        <v/>
      </c>
    </row>
    <row r="512" spans="1:5" x14ac:dyDescent="0.25">
      <c r="A512" s="20"/>
      <c r="B512" s="15"/>
      <c r="C512" s="15"/>
      <c r="D512" s="17"/>
      <c r="E512" s="21" t="str">
        <f>IF(B512="","",IFERROR(VLOOKUP(B512,'費目'!$A$7:$B$30,2,FALSE),""))</f>
        <v/>
      </c>
    </row>
    <row r="513" spans="1:5" x14ac:dyDescent="0.25">
      <c r="A513" s="20"/>
      <c r="B513" s="15"/>
      <c r="C513" s="15"/>
      <c r="D513" s="17"/>
      <c r="E513" s="21" t="str">
        <f>IF(B513="","",IFERROR(VLOOKUP(B513,'費目'!$A$7:$B$30,2,FALSE),""))</f>
        <v/>
      </c>
    </row>
    <row r="514" spans="1:5" x14ac:dyDescent="0.25">
      <c r="A514" s="20"/>
      <c r="B514" s="15"/>
      <c r="C514" s="15"/>
      <c r="D514" s="17"/>
      <c r="E514" s="21" t="str">
        <f>IF(B514="","",IFERROR(VLOOKUP(B514,'費目'!$A$7:$B$30,2,FALSE),""))</f>
        <v/>
      </c>
    </row>
    <row r="515" spans="1:5" x14ac:dyDescent="0.25">
      <c r="A515" s="20"/>
      <c r="B515" s="15"/>
      <c r="C515" s="15"/>
      <c r="D515" s="17"/>
      <c r="E515" s="21" t="str">
        <f>IF(B515="","",IFERROR(VLOOKUP(B515,'費目'!$A$7:$B$30,2,FALSE),""))</f>
        <v/>
      </c>
    </row>
    <row r="516" spans="1:5" x14ac:dyDescent="0.25">
      <c r="A516" s="20"/>
      <c r="B516" s="15"/>
      <c r="C516" s="15"/>
      <c r="D516" s="17"/>
      <c r="E516" s="21" t="str">
        <f>IF(B516="","",IFERROR(VLOOKUP(B516,'費目'!$A$7:$B$30,2,FALSE),""))</f>
        <v/>
      </c>
    </row>
    <row r="517" spans="1:5" x14ac:dyDescent="0.25">
      <c r="A517" s="20"/>
      <c r="B517" s="15"/>
      <c r="C517" s="15"/>
      <c r="D517" s="17"/>
      <c r="E517" s="21" t="str">
        <f>IF(B517="","",IFERROR(VLOOKUP(B517,'費目'!$A$7:$B$30,2,FALSE),""))</f>
        <v/>
      </c>
    </row>
    <row r="518" spans="1:5" x14ac:dyDescent="0.25">
      <c r="A518" s="20"/>
      <c r="B518" s="15"/>
      <c r="C518" s="15"/>
      <c r="D518" s="17"/>
      <c r="E518" s="21" t="str">
        <f>IF(B518="","",IFERROR(VLOOKUP(B518,'費目'!$A$7:$B$30,2,FALSE),""))</f>
        <v/>
      </c>
    </row>
    <row r="519" spans="1:5" x14ac:dyDescent="0.25">
      <c r="A519" s="20"/>
      <c r="B519" s="15"/>
      <c r="C519" s="15"/>
      <c r="D519" s="17"/>
      <c r="E519" s="21" t="str">
        <f>IF(B519="","",IFERROR(VLOOKUP(B519,'費目'!$A$7:$B$30,2,FALSE),""))</f>
        <v/>
      </c>
    </row>
    <row r="520" spans="1:5" x14ac:dyDescent="0.25">
      <c r="A520" s="20"/>
      <c r="B520" s="15"/>
      <c r="C520" s="15"/>
      <c r="D520" s="17"/>
      <c r="E520" s="21" t="str">
        <f>IF(B520="","",IFERROR(VLOOKUP(B520,'費目'!$A$7:$B$30,2,FALSE),""))</f>
        <v/>
      </c>
    </row>
    <row r="521" spans="1:5" x14ac:dyDescent="0.25">
      <c r="A521" s="20"/>
      <c r="B521" s="15"/>
      <c r="C521" s="15"/>
      <c r="D521" s="17"/>
      <c r="E521" s="21" t="str">
        <f>IF(B521="","",IFERROR(VLOOKUP(B521,'費目'!$A$7:$B$30,2,FALSE),""))</f>
        <v/>
      </c>
    </row>
    <row r="522" spans="1:5" x14ac:dyDescent="0.25">
      <c r="A522" s="20"/>
      <c r="B522" s="15"/>
      <c r="C522" s="15"/>
      <c r="D522" s="17"/>
      <c r="E522" s="21" t="str">
        <f>IF(B522="","",IFERROR(VLOOKUP(B522,'費目'!$A$7:$B$30,2,FALSE),""))</f>
        <v/>
      </c>
    </row>
    <row r="523" spans="1:5" x14ac:dyDescent="0.25">
      <c r="A523" s="20"/>
      <c r="B523" s="15"/>
      <c r="C523" s="15"/>
      <c r="D523" s="17"/>
      <c r="E523" s="21" t="str">
        <f>IF(B523="","",IFERROR(VLOOKUP(B523,'費目'!$A$7:$B$30,2,FALSE),""))</f>
        <v/>
      </c>
    </row>
    <row r="524" spans="1:5" x14ac:dyDescent="0.25">
      <c r="A524" s="20"/>
      <c r="B524" s="15"/>
      <c r="C524" s="15"/>
      <c r="D524" s="17"/>
      <c r="E524" s="21" t="str">
        <f>IF(B524="","",IFERROR(VLOOKUP(B524,'費目'!$A$7:$B$30,2,FALSE),""))</f>
        <v/>
      </c>
    </row>
    <row r="525" spans="1:5" x14ac:dyDescent="0.25">
      <c r="A525" s="20"/>
      <c r="B525" s="15"/>
      <c r="C525" s="15"/>
      <c r="D525" s="17"/>
      <c r="E525" s="21" t="str">
        <f>IF(B525="","",IFERROR(VLOOKUP(B525,'費目'!$A$7:$B$30,2,FALSE),""))</f>
        <v/>
      </c>
    </row>
    <row r="526" spans="1:5" x14ac:dyDescent="0.25">
      <c r="A526" s="20"/>
      <c r="B526" s="15"/>
      <c r="C526" s="15"/>
      <c r="D526" s="17"/>
      <c r="E526" s="21" t="str">
        <f>IF(B526="","",IFERROR(VLOOKUP(B526,'費目'!$A$7:$B$30,2,FALSE),""))</f>
        <v/>
      </c>
    </row>
    <row r="527" spans="1:5" x14ac:dyDescent="0.25">
      <c r="A527" s="20"/>
      <c r="B527" s="15"/>
      <c r="C527" s="15"/>
      <c r="D527" s="17"/>
      <c r="E527" s="21" t="str">
        <f>IF(B527="","",IFERROR(VLOOKUP(B527,'費目'!$A$7:$B$30,2,FALSE),""))</f>
        <v/>
      </c>
    </row>
    <row r="528" spans="1:5" x14ac:dyDescent="0.25">
      <c r="A528" s="20"/>
      <c r="B528" s="15"/>
      <c r="C528" s="15"/>
      <c r="D528" s="17"/>
      <c r="E528" s="21" t="str">
        <f>IF(B528="","",IFERROR(VLOOKUP(B528,'費目'!$A$7:$B$30,2,FALSE),""))</f>
        <v/>
      </c>
    </row>
    <row r="529" spans="1:5" x14ac:dyDescent="0.25">
      <c r="A529" s="20"/>
      <c r="B529" s="15"/>
      <c r="C529" s="15"/>
      <c r="D529" s="17"/>
      <c r="E529" s="21" t="str">
        <f>IF(B529="","",IFERROR(VLOOKUP(B529,'費目'!$A$7:$B$30,2,FALSE),""))</f>
        <v/>
      </c>
    </row>
    <row r="530" spans="1:5" x14ac:dyDescent="0.25">
      <c r="A530" s="20"/>
      <c r="B530" s="15"/>
      <c r="C530" s="15"/>
      <c r="D530" s="17"/>
      <c r="E530" s="21" t="str">
        <f>IF(B530="","",IFERROR(VLOOKUP(B530,'費目'!$A$7:$B$30,2,FALSE),""))</f>
        <v/>
      </c>
    </row>
    <row r="531" spans="1:5" x14ac:dyDescent="0.25">
      <c r="A531" s="20"/>
      <c r="B531" s="15"/>
      <c r="C531" s="15"/>
      <c r="D531" s="17"/>
      <c r="E531" s="21" t="str">
        <f>IF(B531="","",IFERROR(VLOOKUP(B531,'費目'!$A$7:$B$30,2,FALSE),""))</f>
        <v/>
      </c>
    </row>
    <row r="532" spans="1:5" x14ac:dyDescent="0.25">
      <c r="A532" s="20"/>
      <c r="B532" s="15"/>
      <c r="C532" s="15"/>
      <c r="D532" s="17"/>
      <c r="E532" s="21" t="str">
        <f>IF(B532="","",IFERROR(VLOOKUP(B532,'費目'!$A$7:$B$30,2,FALSE),""))</f>
        <v/>
      </c>
    </row>
    <row r="533" spans="1:5" x14ac:dyDescent="0.25">
      <c r="A533" s="20"/>
      <c r="B533" s="15"/>
      <c r="C533" s="15"/>
      <c r="D533" s="17"/>
      <c r="E533" s="21" t="str">
        <f>IF(B533="","",IFERROR(VLOOKUP(B533,'費目'!$A$7:$B$30,2,FALSE),""))</f>
        <v/>
      </c>
    </row>
    <row r="534" spans="1:5" x14ac:dyDescent="0.25">
      <c r="A534" s="20"/>
      <c r="B534" s="15"/>
      <c r="C534" s="15"/>
      <c r="D534" s="17"/>
      <c r="E534" s="21" t="str">
        <f>IF(B534="","",IFERROR(VLOOKUP(B534,'費目'!$A$7:$B$30,2,FALSE),""))</f>
        <v/>
      </c>
    </row>
    <row r="535" spans="1:5" x14ac:dyDescent="0.25">
      <c r="A535" s="20"/>
      <c r="B535" s="15"/>
      <c r="C535" s="15"/>
      <c r="D535" s="17"/>
      <c r="E535" s="21" t="str">
        <f>IF(B535="","",IFERROR(VLOOKUP(B535,'費目'!$A$7:$B$30,2,FALSE),""))</f>
        <v/>
      </c>
    </row>
    <row r="536" spans="1:5" x14ac:dyDescent="0.25">
      <c r="A536" s="20"/>
      <c r="B536" s="15"/>
      <c r="C536" s="15"/>
      <c r="D536" s="17"/>
      <c r="E536" s="21" t="str">
        <f>IF(B536="","",IFERROR(VLOOKUP(B536,'費目'!$A$7:$B$30,2,FALSE),""))</f>
        <v/>
      </c>
    </row>
    <row r="537" spans="1:5" x14ac:dyDescent="0.25">
      <c r="A537" s="20"/>
      <c r="B537" s="15"/>
      <c r="C537" s="15"/>
      <c r="D537" s="17"/>
      <c r="E537" s="21" t="str">
        <f>IF(B537="","",IFERROR(VLOOKUP(B537,'費目'!$A$7:$B$30,2,FALSE),""))</f>
        <v/>
      </c>
    </row>
    <row r="538" spans="1:5" x14ac:dyDescent="0.25">
      <c r="A538" s="20"/>
      <c r="B538" s="15"/>
      <c r="C538" s="15"/>
      <c r="D538" s="17"/>
      <c r="E538" s="21" t="str">
        <f>IF(B538="","",IFERROR(VLOOKUP(B538,'費目'!$A$7:$B$30,2,FALSE),""))</f>
        <v/>
      </c>
    </row>
    <row r="539" spans="1:5" x14ac:dyDescent="0.25">
      <c r="A539" s="20"/>
      <c r="B539" s="15"/>
      <c r="C539" s="15"/>
      <c r="D539" s="17"/>
      <c r="E539" s="21" t="str">
        <f>IF(B539="","",IFERROR(VLOOKUP(B539,'費目'!$A$7:$B$30,2,FALSE),""))</f>
        <v/>
      </c>
    </row>
    <row r="540" spans="1:5" x14ac:dyDescent="0.25">
      <c r="A540" s="20"/>
      <c r="B540" s="15"/>
      <c r="C540" s="15"/>
      <c r="D540" s="17"/>
      <c r="E540" s="21" t="str">
        <f>IF(B540="","",IFERROR(VLOOKUP(B540,'費目'!$A$7:$B$30,2,FALSE),""))</f>
        <v/>
      </c>
    </row>
    <row r="541" spans="1:5" x14ac:dyDescent="0.25">
      <c r="A541" s="20"/>
      <c r="B541" s="15"/>
      <c r="C541" s="15"/>
      <c r="D541" s="17"/>
      <c r="E541" s="21" t="str">
        <f>IF(B541="","",IFERROR(VLOOKUP(B541,'費目'!$A$7:$B$30,2,FALSE),""))</f>
        <v/>
      </c>
    </row>
    <row r="542" spans="1:5" x14ac:dyDescent="0.25">
      <c r="A542" s="20"/>
      <c r="B542" s="15"/>
      <c r="C542" s="15"/>
      <c r="D542" s="17"/>
      <c r="E542" s="21" t="str">
        <f>IF(B542="","",IFERROR(VLOOKUP(B542,'費目'!$A$7:$B$30,2,FALSE),""))</f>
        <v/>
      </c>
    </row>
    <row r="543" spans="1:5" x14ac:dyDescent="0.25">
      <c r="A543" s="20"/>
      <c r="B543" s="15"/>
      <c r="C543" s="15"/>
      <c r="D543" s="17"/>
      <c r="E543" s="21" t="str">
        <f>IF(B543="","",IFERROR(VLOOKUP(B543,'費目'!$A$7:$B$30,2,FALSE),""))</f>
        <v/>
      </c>
    </row>
    <row r="544" spans="1:5" x14ac:dyDescent="0.25">
      <c r="A544" s="20"/>
      <c r="B544" s="15"/>
      <c r="C544" s="15"/>
      <c r="D544" s="17"/>
      <c r="E544" s="21" t="str">
        <f>IF(B544="","",IFERROR(VLOOKUP(B544,'費目'!$A$7:$B$30,2,FALSE),""))</f>
        <v/>
      </c>
    </row>
    <row r="545" spans="1:5" x14ac:dyDescent="0.25">
      <c r="A545" s="20"/>
      <c r="B545" s="15"/>
      <c r="C545" s="15"/>
      <c r="D545" s="17"/>
      <c r="E545" s="21" t="str">
        <f>IF(B545="","",IFERROR(VLOOKUP(B545,'費目'!$A$7:$B$30,2,FALSE),""))</f>
        <v/>
      </c>
    </row>
    <row r="546" spans="1:5" x14ac:dyDescent="0.25">
      <c r="A546" s="20"/>
      <c r="B546" s="15"/>
      <c r="C546" s="15"/>
      <c r="D546" s="17"/>
      <c r="E546" s="21" t="str">
        <f>IF(B546="","",IFERROR(VLOOKUP(B546,'費目'!$A$7:$B$30,2,FALSE),""))</f>
        <v/>
      </c>
    </row>
    <row r="547" spans="1:5" x14ac:dyDescent="0.25">
      <c r="A547" s="20"/>
      <c r="B547" s="15"/>
      <c r="C547" s="15"/>
      <c r="D547" s="17"/>
      <c r="E547" s="21" t="str">
        <f>IF(B547="","",IFERROR(VLOOKUP(B547,'費目'!$A$7:$B$30,2,FALSE),""))</f>
        <v/>
      </c>
    </row>
    <row r="548" spans="1:5" x14ac:dyDescent="0.25">
      <c r="A548" s="20"/>
      <c r="B548" s="15"/>
      <c r="C548" s="15"/>
      <c r="D548" s="17"/>
      <c r="E548" s="21" t="str">
        <f>IF(B548="","",IFERROR(VLOOKUP(B548,'費目'!$A$7:$B$30,2,FALSE),""))</f>
        <v/>
      </c>
    </row>
    <row r="549" spans="1:5" x14ac:dyDescent="0.25">
      <c r="A549" s="20"/>
      <c r="B549" s="15"/>
      <c r="C549" s="15"/>
      <c r="D549" s="17"/>
      <c r="E549" s="21" t="str">
        <f>IF(B549="","",IFERROR(VLOOKUP(B549,'費目'!$A$7:$B$30,2,FALSE),""))</f>
        <v/>
      </c>
    </row>
    <row r="550" spans="1:5" x14ac:dyDescent="0.25">
      <c r="A550" s="20"/>
      <c r="B550" s="15"/>
      <c r="C550" s="15"/>
      <c r="D550" s="17"/>
      <c r="E550" s="21" t="str">
        <f>IF(B550="","",IFERROR(VLOOKUP(B550,'費目'!$A$7:$B$30,2,FALSE),""))</f>
        <v/>
      </c>
    </row>
    <row r="551" spans="1:5" x14ac:dyDescent="0.25">
      <c r="A551" s="20"/>
      <c r="B551" s="15"/>
      <c r="C551" s="15"/>
      <c r="D551" s="17"/>
      <c r="E551" s="21" t="str">
        <f>IF(B551="","",IFERROR(VLOOKUP(B551,'費目'!$A$7:$B$30,2,FALSE),""))</f>
        <v/>
      </c>
    </row>
    <row r="552" spans="1:5" x14ac:dyDescent="0.25">
      <c r="A552" s="20"/>
      <c r="B552" s="15"/>
      <c r="C552" s="15"/>
      <c r="D552" s="17"/>
      <c r="E552" s="21" t="str">
        <f>IF(B552="","",IFERROR(VLOOKUP(B552,'費目'!$A$7:$B$30,2,FALSE),""))</f>
        <v/>
      </c>
    </row>
    <row r="553" spans="1:5" x14ac:dyDescent="0.25">
      <c r="A553" s="20"/>
      <c r="B553" s="15"/>
      <c r="C553" s="15"/>
      <c r="D553" s="17"/>
      <c r="E553" s="21" t="str">
        <f>IF(B553="","",IFERROR(VLOOKUP(B553,'費目'!$A$7:$B$30,2,FALSE),""))</f>
        <v/>
      </c>
    </row>
    <row r="554" spans="1:5" x14ac:dyDescent="0.25">
      <c r="A554" s="20"/>
      <c r="B554" s="15"/>
      <c r="C554" s="15"/>
      <c r="D554" s="17"/>
      <c r="E554" s="21" t="str">
        <f>IF(B554="","",IFERROR(VLOOKUP(B554,'費目'!$A$7:$B$30,2,FALSE),""))</f>
        <v/>
      </c>
    </row>
    <row r="555" spans="1:5" x14ac:dyDescent="0.25">
      <c r="A555" s="20"/>
      <c r="B555" s="15"/>
      <c r="C555" s="15"/>
      <c r="D555" s="17"/>
      <c r="E555" s="21" t="str">
        <f>IF(B555="","",IFERROR(VLOOKUP(B555,'費目'!$A$7:$B$30,2,FALSE),""))</f>
        <v/>
      </c>
    </row>
    <row r="556" spans="1:5" x14ac:dyDescent="0.25">
      <c r="A556" s="20"/>
      <c r="B556" s="15"/>
      <c r="C556" s="15"/>
      <c r="D556" s="17"/>
      <c r="E556" s="21" t="str">
        <f>IF(B556="","",IFERROR(VLOOKUP(B556,'費目'!$A$7:$B$30,2,FALSE),""))</f>
        <v/>
      </c>
    </row>
    <row r="557" spans="1:5" x14ac:dyDescent="0.25">
      <c r="A557" s="20"/>
      <c r="B557" s="15"/>
      <c r="C557" s="15"/>
      <c r="D557" s="17"/>
      <c r="E557" s="21" t="str">
        <f>IF(B557="","",IFERROR(VLOOKUP(B557,'費目'!$A$7:$B$30,2,FALSE),""))</f>
        <v/>
      </c>
    </row>
    <row r="558" spans="1:5" x14ac:dyDescent="0.25">
      <c r="A558" s="20"/>
      <c r="B558" s="15"/>
      <c r="C558" s="15"/>
      <c r="D558" s="17"/>
      <c r="E558" s="21" t="str">
        <f>IF(B558="","",IFERROR(VLOOKUP(B558,'費目'!$A$7:$B$30,2,FALSE),""))</f>
        <v/>
      </c>
    </row>
    <row r="559" spans="1:5" x14ac:dyDescent="0.25">
      <c r="A559" s="20"/>
      <c r="B559" s="15"/>
      <c r="C559" s="15"/>
      <c r="D559" s="17"/>
      <c r="E559" s="21" t="str">
        <f>IF(B559="","",IFERROR(VLOOKUP(B559,'費目'!$A$7:$B$30,2,FALSE),""))</f>
        <v/>
      </c>
    </row>
    <row r="560" spans="1:5" x14ac:dyDescent="0.25">
      <c r="A560" s="20"/>
      <c r="B560" s="15"/>
      <c r="C560" s="15"/>
      <c r="D560" s="17"/>
      <c r="E560" s="21" t="str">
        <f>IF(B560="","",IFERROR(VLOOKUP(B560,'費目'!$A$7:$B$30,2,FALSE),""))</f>
        <v/>
      </c>
    </row>
    <row r="561" spans="1:5" x14ac:dyDescent="0.25">
      <c r="A561" s="20"/>
      <c r="B561" s="15"/>
      <c r="C561" s="15"/>
      <c r="D561" s="17"/>
      <c r="E561" s="21" t="str">
        <f>IF(B561="","",IFERROR(VLOOKUP(B561,'費目'!$A$7:$B$30,2,FALSE),""))</f>
        <v/>
      </c>
    </row>
    <row r="562" spans="1:5" x14ac:dyDescent="0.25">
      <c r="A562" s="20"/>
      <c r="B562" s="15"/>
      <c r="C562" s="15"/>
      <c r="D562" s="17"/>
      <c r="E562" s="21" t="str">
        <f>IF(B562="","",IFERROR(VLOOKUP(B562,'費目'!$A$7:$B$30,2,FALSE),""))</f>
        <v/>
      </c>
    </row>
    <row r="563" spans="1:5" x14ac:dyDescent="0.25">
      <c r="A563" s="20"/>
      <c r="B563" s="15"/>
      <c r="C563" s="15"/>
      <c r="D563" s="17"/>
      <c r="E563" s="21" t="str">
        <f>IF(B563="","",IFERROR(VLOOKUP(B563,'費目'!$A$7:$B$30,2,FALSE),""))</f>
        <v/>
      </c>
    </row>
    <row r="564" spans="1:5" x14ac:dyDescent="0.25">
      <c r="A564" s="20"/>
      <c r="B564" s="15"/>
      <c r="C564" s="15"/>
      <c r="D564" s="17"/>
      <c r="E564" s="21" t="str">
        <f>IF(B564="","",IFERROR(VLOOKUP(B564,'費目'!$A$7:$B$30,2,FALSE),""))</f>
        <v/>
      </c>
    </row>
    <row r="565" spans="1:5" x14ac:dyDescent="0.25">
      <c r="A565" s="20"/>
      <c r="B565" s="15"/>
      <c r="C565" s="15"/>
      <c r="D565" s="17"/>
      <c r="E565" s="21" t="str">
        <f>IF(B565="","",IFERROR(VLOOKUP(B565,'費目'!$A$7:$B$30,2,FALSE),""))</f>
        <v/>
      </c>
    </row>
    <row r="566" spans="1:5" x14ac:dyDescent="0.25">
      <c r="A566" s="20"/>
      <c r="B566" s="15"/>
      <c r="C566" s="15"/>
      <c r="D566" s="17"/>
      <c r="E566" s="21" t="str">
        <f>IF(B566="","",IFERROR(VLOOKUP(B566,'費目'!$A$7:$B$30,2,FALSE),""))</f>
        <v/>
      </c>
    </row>
    <row r="567" spans="1:5" x14ac:dyDescent="0.25">
      <c r="A567" s="20"/>
      <c r="B567" s="15"/>
      <c r="C567" s="15"/>
      <c r="D567" s="17"/>
      <c r="E567" s="21" t="str">
        <f>IF(B567="","",IFERROR(VLOOKUP(B567,'費目'!$A$7:$B$30,2,FALSE),""))</f>
        <v/>
      </c>
    </row>
    <row r="568" spans="1:5" x14ac:dyDescent="0.25">
      <c r="A568" s="20"/>
      <c r="B568" s="15"/>
      <c r="C568" s="15"/>
      <c r="D568" s="17"/>
      <c r="E568" s="21" t="str">
        <f>IF(B568="","",IFERROR(VLOOKUP(B568,'費目'!$A$7:$B$30,2,FALSE),""))</f>
        <v/>
      </c>
    </row>
    <row r="569" spans="1:5" x14ac:dyDescent="0.25">
      <c r="A569" s="20"/>
      <c r="B569" s="15"/>
      <c r="C569" s="15"/>
      <c r="D569" s="17"/>
      <c r="E569" s="21" t="str">
        <f>IF(B569="","",IFERROR(VLOOKUP(B569,'費目'!$A$7:$B$30,2,FALSE),""))</f>
        <v/>
      </c>
    </row>
    <row r="570" spans="1:5" x14ac:dyDescent="0.25">
      <c r="A570" s="20"/>
      <c r="B570" s="15"/>
      <c r="C570" s="15"/>
      <c r="D570" s="17"/>
      <c r="E570" s="21" t="str">
        <f>IF(B570="","",IFERROR(VLOOKUP(B570,'費目'!$A$7:$B$30,2,FALSE),""))</f>
        <v/>
      </c>
    </row>
    <row r="571" spans="1:5" x14ac:dyDescent="0.25">
      <c r="A571" s="20"/>
      <c r="B571" s="15"/>
      <c r="C571" s="15"/>
      <c r="D571" s="17"/>
      <c r="E571" s="21" t="str">
        <f>IF(B571="","",IFERROR(VLOOKUP(B571,'費目'!$A$7:$B$30,2,FALSE),""))</f>
        <v/>
      </c>
    </row>
    <row r="572" spans="1:5" x14ac:dyDescent="0.25">
      <c r="A572" s="20"/>
      <c r="B572" s="15"/>
      <c r="C572" s="15"/>
      <c r="D572" s="17"/>
      <c r="E572" s="21" t="str">
        <f>IF(B572="","",IFERROR(VLOOKUP(B572,'費目'!$A$7:$B$30,2,FALSE),""))</f>
        <v/>
      </c>
    </row>
    <row r="573" spans="1:5" x14ac:dyDescent="0.25">
      <c r="A573" s="20"/>
      <c r="B573" s="15"/>
      <c r="C573" s="15"/>
      <c r="D573" s="17"/>
      <c r="E573" s="21" t="str">
        <f>IF(B573="","",IFERROR(VLOOKUP(B573,'費目'!$A$7:$B$30,2,FALSE),""))</f>
        <v/>
      </c>
    </row>
    <row r="574" spans="1:5" x14ac:dyDescent="0.25">
      <c r="A574" s="20"/>
      <c r="B574" s="15"/>
      <c r="C574" s="15"/>
      <c r="D574" s="17"/>
      <c r="E574" s="21" t="str">
        <f>IF(B574="","",IFERROR(VLOOKUP(B574,'費目'!$A$7:$B$30,2,FALSE),""))</f>
        <v/>
      </c>
    </row>
    <row r="575" spans="1:5" x14ac:dyDescent="0.25">
      <c r="A575" s="20"/>
      <c r="B575" s="15"/>
      <c r="C575" s="15"/>
      <c r="D575" s="17"/>
      <c r="E575" s="21" t="str">
        <f>IF(B575="","",IFERROR(VLOOKUP(B575,'費目'!$A$7:$B$30,2,FALSE),""))</f>
        <v/>
      </c>
    </row>
    <row r="576" spans="1:5" x14ac:dyDescent="0.25">
      <c r="A576" s="20"/>
      <c r="B576" s="15"/>
      <c r="C576" s="15"/>
      <c r="D576" s="17"/>
      <c r="E576" s="21" t="str">
        <f>IF(B576="","",IFERROR(VLOOKUP(B576,'費目'!$A$7:$B$30,2,FALSE),""))</f>
        <v/>
      </c>
    </row>
    <row r="577" spans="1:5" x14ac:dyDescent="0.25">
      <c r="A577" s="20"/>
      <c r="B577" s="15"/>
      <c r="C577" s="15"/>
      <c r="D577" s="17"/>
      <c r="E577" s="21" t="str">
        <f>IF(B577="","",IFERROR(VLOOKUP(B577,'費目'!$A$7:$B$30,2,FALSE),""))</f>
        <v/>
      </c>
    </row>
    <row r="578" spans="1:5" x14ac:dyDescent="0.25">
      <c r="A578" s="20"/>
      <c r="B578" s="15"/>
      <c r="C578" s="15"/>
      <c r="D578" s="17"/>
      <c r="E578" s="21" t="str">
        <f>IF(B578="","",IFERROR(VLOOKUP(B578,'費目'!$A$7:$B$30,2,FALSE),""))</f>
        <v/>
      </c>
    </row>
    <row r="579" spans="1:5" x14ac:dyDescent="0.25">
      <c r="A579" s="20"/>
      <c r="B579" s="15"/>
      <c r="C579" s="15"/>
      <c r="D579" s="17"/>
      <c r="E579" s="21" t="str">
        <f>IF(B579="","",IFERROR(VLOOKUP(B579,'費目'!$A$7:$B$30,2,FALSE),""))</f>
        <v/>
      </c>
    </row>
    <row r="580" spans="1:5" x14ac:dyDescent="0.25">
      <c r="A580" s="20"/>
      <c r="B580" s="15"/>
      <c r="C580" s="15"/>
      <c r="D580" s="17"/>
      <c r="E580" s="21" t="str">
        <f>IF(B580="","",IFERROR(VLOOKUP(B580,'費目'!$A$7:$B$30,2,FALSE),""))</f>
        <v/>
      </c>
    </row>
    <row r="581" spans="1:5" x14ac:dyDescent="0.25">
      <c r="A581" s="20"/>
      <c r="B581" s="15"/>
      <c r="C581" s="15"/>
      <c r="D581" s="17"/>
      <c r="E581" s="21" t="str">
        <f>IF(B581="","",IFERROR(VLOOKUP(B581,'費目'!$A$7:$B$30,2,FALSE),""))</f>
        <v/>
      </c>
    </row>
    <row r="582" spans="1:5" x14ac:dyDescent="0.25">
      <c r="A582" s="20"/>
      <c r="B582" s="15"/>
      <c r="C582" s="15"/>
      <c r="D582" s="17"/>
      <c r="E582" s="21" t="str">
        <f>IF(B582="","",IFERROR(VLOOKUP(B582,'費目'!$A$7:$B$30,2,FALSE),""))</f>
        <v/>
      </c>
    </row>
    <row r="583" spans="1:5" x14ac:dyDescent="0.25">
      <c r="A583" s="20"/>
      <c r="B583" s="15"/>
      <c r="C583" s="15"/>
      <c r="D583" s="17"/>
      <c r="E583" s="21" t="str">
        <f>IF(B583="","",IFERROR(VLOOKUP(B583,'費目'!$A$7:$B$30,2,FALSE),""))</f>
        <v/>
      </c>
    </row>
    <row r="584" spans="1:5" x14ac:dyDescent="0.25">
      <c r="A584" s="20"/>
      <c r="B584" s="15"/>
      <c r="C584" s="15"/>
      <c r="D584" s="17"/>
      <c r="E584" s="21" t="str">
        <f>IF(B584="","",IFERROR(VLOOKUP(B584,'費目'!$A$7:$B$30,2,FALSE),""))</f>
        <v/>
      </c>
    </row>
    <row r="585" spans="1:5" x14ac:dyDescent="0.25">
      <c r="A585" s="20"/>
      <c r="B585" s="15"/>
      <c r="C585" s="15"/>
      <c r="D585" s="17"/>
      <c r="E585" s="21" t="str">
        <f>IF(B585="","",IFERROR(VLOOKUP(B585,'費目'!$A$7:$B$30,2,FALSE),""))</f>
        <v/>
      </c>
    </row>
    <row r="586" spans="1:5" x14ac:dyDescent="0.25">
      <c r="A586" s="20"/>
      <c r="B586" s="15"/>
      <c r="C586" s="15"/>
      <c r="D586" s="17"/>
      <c r="E586" s="21" t="str">
        <f>IF(B586="","",IFERROR(VLOOKUP(B586,'費目'!$A$7:$B$30,2,FALSE),""))</f>
        <v/>
      </c>
    </row>
    <row r="587" spans="1:5" x14ac:dyDescent="0.25">
      <c r="A587" s="20"/>
      <c r="B587" s="15"/>
      <c r="C587" s="15"/>
      <c r="D587" s="17"/>
      <c r="E587" s="21" t="str">
        <f>IF(B587="","",IFERROR(VLOOKUP(B587,'費目'!$A$7:$B$30,2,FALSE),""))</f>
        <v/>
      </c>
    </row>
    <row r="588" spans="1:5" x14ac:dyDescent="0.25">
      <c r="A588" s="20"/>
      <c r="B588" s="15"/>
      <c r="C588" s="15"/>
      <c r="D588" s="17"/>
      <c r="E588" s="21" t="str">
        <f>IF(B588="","",IFERROR(VLOOKUP(B588,'費目'!$A$7:$B$30,2,FALSE),""))</f>
        <v/>
      </c>
    </row>
    <row r="589" spans="1:5" x14ac:dyDescent="0.25">
      <c r="A589" s="20"/>
      <c r="B589" s="15"/>
      <c r="C589" s="15"/>
      <c r="D589" s="17"/>
      <c r="E589" s="21" t="str">
        <f>IF(B589="","",IFERROR(VLOOKUP(B589,'費目'!$A$7:$B$30,2,FALSE),""))</f>
        <v/>
      </c>
    </row>
    <row r="590" spans="1:5" x14ac:dyDescent="0.25">
      <c r="A590" s="20"/>
      <c r="B590" s="15"/>
      <c r="C590" s="15"/>
      <c r="D590" s="17"/>
      <c r="E590" s="21" t="str">
        <f>IF(B590="","",IFERROR(VLOOKUP(B590,'費目'!$A$7:$B$30,2,FALSE),""))</f>
        <v/>
      </c>
    </row>
    <row r="591" spans="1:5" x14ac:dyDescent="0.25">
      <c r="A591" s="20"/>
      <c r="B591" s="15"/>
      <c r="C591" s="15"/>
      <c r="D591" s="17"/>
      <c r="E591" s="21" t="str">
        <f>IF(B591="","",IFERROR(VLOOKUP(B591,'費目'!$A$7:$B$30,2,FALSE),""))</f>
        <v/>
      </c>
    </row>
    <row r="592" spans="1:5" x14ac:dyDescent="0.25">
      <c r="A592" s="20"/>
      <c r="B592" s="15"/>
      <c r="C592" s="15"/>
      <c r="D592" s="17"/>
      <c r="E592" s="21" t="str">
        <f>IF(B592="","",IFERROR(VLOOKUP(B592,'費目'!$A$7:$B$30,2,FALSE),""))</f>
        <v/>
      </c>
    </row>
    <row r="593" spans="1:5" x14ac:dyDescent="0.25">
      <c r="A593" s="20"/>
      <c r="B593" s="15"/>
      <c r="C593" s="15"/>
      <c r="D593" s="17"/>
      <c r="E593" s="21" t="str">
        <f>IF(B593="","",IFERROR(VLOOKUP(B593,'費目'!$A$7:$B$30,2,FALSE),""))</f>
        <v/>
      </c>
    </row>
    <row r="594" spans="1:5" x14ac:dyDescent="0.25">
      <c r="A594" s="20"/>
      <c r="B594" s="15"/>
      <c r="C594" s="15"/>
      <c r="D594" s="17"/>
      <c r="E594" s="21" t="str">
        <f>IF(B594="","",IFERROR(VLOOKUP(B594,'費目'!$A$7:$B$30,2,FALSE),""))</f>
        <v/>
      </c>
    </row>
    <row r="595" spans="1:5" x14ac:dyDescent="0.25">
      <c r="A595" s="20"/>
      <c r="B595" s="15"/>
      <c r="C595" s="15"/>
      <c r="D595" s="17"/>
      <c r="E595" s="21" t="str">
        <f>IF(B595="","",IFERROR(VLOOKUP(B595,'費目'!$A$7:$B$30,2,FALSE),""))</f>
        <v/>
      </c>
    </row>
    <row r="596" spans="1:5" x14ac:dyDescent="0.25">
      <c r="A596" s="20"/>
      <c r="B596" s="15"/>
      <c r="C596" s="15"/>
      <c r="D596" s="17"/>
      <c r="E596" s="21" t="str">
        <f>IF(B596="","",IFERROR(VLOOKUP(B596,'費目'!$A$7:$B$30,2,FALSE),""))</f>
        <v/>
      </c>
    </row>
    <row r="597" spans="1:5" x14ac:dyDescent="0.25">
      <c r="A597" s="20"/>
      <c r="B597" s="15"/>
      <c r="C597" s="15"/>
      <c r="D597" s="17"/>
      <c r="E597" s="21" t="str">
        <f>IF(B597="","",IFERROR(VLOOKUP(B597,'費目'!$A$7:$B$30,2,FALSE),""))</f>
        <v/>
      </c>
    </row>
    <row r="598" spans="1:5" x14ac:dyDescent="0.25">
      <c r="A598" s="20"/>
      <c r="B598" s="15"/>
      <c r="C598" s="15"/>
      <c r="D598" s="17"/>
      <c r="E598" s="21" t="str">
        <f>IF(B598="","",IFERROR(VLOOKUP(B598,'費目'!$A$7:$B$30,2,FALSE),""))</f>
        <v/>
      </c>
    </row>
    <row r="599" spans="1:5" x14ac:dyDescent="0.25">
      <c r="A599" s="20"/>
      <c r="B599" s="15"/>
      <c r="C599" s="15"/>
      <c r="D599" s="17"/>
      <c r="E599" s="21" t="str">
        <f>IF(B599="","",IFERROR(VLOOKUP(B599,'費目'!$A$7:$B$30,2,FALSE),""))</f>
        <v/>
      </c>
    </row>
    <row r="600" spans="1:5" x14ac:dyDescent="0.25">
      <c r="A600" s="20"/>
      <c r="B600" s="15"/>
      <c r="C600" s="15"/>
      <c r="D600" s="17"/>
      <c r="E600" s="21" t="str">
        <f>IF(B600="","",IFERROR(VLOOKUP(B600,'費目'!$A$7:$B$30,2,FALSE),""))</f>
        <v/>
      </c>
    </row>
    <row r="601" spans="1:5" x14ac:dyDescent="0.25">
      <c r="A601" s="20"/>
      <c r="B601" s="15"/>
      <c r="C601" s="15"/>
      <c r="D601" s="17"/>
      <c r="E601" s="21" t="str">
        <f>IF(B601="","",IFERROR(VLOOKUP(B601,'費目'!$A$7:$B$30,2,FALSE),""))</f>
        <v/>
      </c>
    </row>
    <row r="602" spans="1:5" x14ac:dyDescent="0.25">
      <c r="A602" s="20"/>
      <c r="B602" s="15"/>
      <c r="C602" s="15"/>
      <c r="D602" s="17"/>
      <c r="E602" s="21" t="str">
        <f>IF(B602="","",IFERROR(VLOOKUP(B602,'費目'!$A$7:$B$30,2,FALSE),""))</f>
        <v/>
      </c>
    </row>
    <row r="603" spans="1:5" x14ac:dyDescent="0.25">
      <c r="A603" s="20"/>
      <c r="B603" s="15"/>
      <c r="C603" s="15"/>
      <c r="D603" s="17"/>
      <c r="E603" s="21" t="str">
        <f>IF(B603="","",IFERROR(VLOOKUP(B603,'費目'!$A$7:$B$30,2,FALSE),""))</f>
        <v/>
      </c>
    </row>
    <row r="604" spans="1:5" x14ac:dyDescent="0.25">
      <c r="A604" s="20"/>
      <c r="B604" s="15"/>
      <c r="C604" s="15"/>
      <c r="D604" s="17"/>
      <c r="E604" s="21" t="str">
        <f>IF(B604="","",IFERROR(VLOOKUP(B604,'費目'!$A$7:$B$30,2,FALSE),""))</f>
        <v/>
      </c>
    </row>
    <row r="605" spans="1:5" x14ac:dyDescent="0.25">
      <c r="A605" s="20"/>
      <c r="B605" s="15"/>
      <c r="C605" s="15"/>
      <c r="D605" s="17"/>
      <c r="E605" s="21" t="str">
        <f>IF(B605="","",IFERROR(VLOOKUP(B605,'費目'!$A$7:$B$30,2,FALSE),""))</f>
        <v/>
      </c>
    </row>
    <row r="606" spans="1:5" x14ac:dyDescent="0.25">
      <c r="A606" s="20"/>
      <c r="B606" s="15"/>
      <c r="C606" s="15"/>
      <c r="D606" s="17"/>
      <c r="E606" s="21" t="str">
        <f>IF(B606="","",IFERROR(VLOOKUP(B606,'費目'!$A$7:$B$30,2,FALSE),""))</f>
        <v/>
      </c>
    </row>
    <row r="607" spans="1:5" x14ac:dyDescent="0.25">
      <c r="A607" s="20"/>
      <c r="B607" s="15"/>
      <c r="C607" s="15"/>
      <c r="D607" s="17"/>
      <c r="E607" s="21" t="str">
        <f>IF(B607="","",IFERROR(VLOOKUP(B607,'費目'!$A$7:$B$30,2,FALSE),""))</f>
        <v/>
      </c>
    </row>
    <row r="608" spans="1:5" x14ac:dyDescent="0.25">
      <c r="A608" s="20"/>
      <c r="B608" s="15"/>
      <c r="C608" s="15"/>
      <c r="D608" s="17"/>
      <c r="E608" s="21" t="str">
        <f>IF(B608="","",IFERROR(VLOOKUP(B608,'費目'!$A$7:$B$30,2,FALSE),""))</f>
        <v/>
      </c>
    </row>
    <row r="609" spans="1:5" x14ac:dyDescent="0.25">
      <c r="A609" s="20"/>
      <c r="B609" s="15"/>
      <c r="C609" s="15"/>
      <c r="D609" s="17"/>
      <c r="E609" s="21" t="str">
        <f>IF(B609="","",IFERROR(VLOOKUP(B609,'費目'!$A$7:$B$30,2,FALSE),""))</f>
        <v/>
      </c>
    </row>
    <row r="610" spans="1:5" x14ac:dyDescent="0.25">
      <c r="A610" s="20"/>
      <c r="B610" s="15"/>
      <c r="C610" s="15"/>
      <c r="D610" s="17"/>
      <c r="E610" s="21" t="str">
        <f>IF(B610="","",IFERROR(VLOOKUP(B610,'費目'!$A$7:$B$30,2,FALSE),""))</f>
        <v/>
      </c>
    </row>
    <row r="611" spans="1:5" x14ac:dyDescent="0.25">
      <c r="A611" s="20"/>
      <c r="B611" s="15"/>
      <c r="C611" s="15"/>
      <c r="D611" s="17"/>
      <c r="E611" s="21" t="str">
        <f>IF(B611="","",IFERROR(VLOOKUP(B611,'費目'!$A$7:$B$30,2,FALSE),""))</f>
        <v/>
      </c>
    </row>
    <row r="612" spans="1:5" x14ac:dyDescent="0.25">
      <c r="A612" s="20"/>
      <c r="B612" s="15"/>
      <c r="C612" s="15"/>
      <c r="D612" s="17"/>
      <c r="E612" s="21" t="str">
        <f>IF(B612="","",IFERROR(VLOOKUP(B612,'費目'!$A$7:$B$30,2,FALSE),""))</f>
        <v/>
      </c>
    </row>
    <row r="613" spans="1:5" x14ac:dyDescent="0.25">
      <c r="A613" s="20"/>
      <c r="B613" s="15"/>
      <c r="C613" s="15"/>
      <c r="D613" s="17"/>
      <c r="E613" s="21" t="str">
        <f>IF(B613="","",IFERROR(VLOOKUP(B613,'費目'!$A$7:$B$30,2,FALSE),""))</f>
        <v/>
      </c>
    </row>
    <row r="614" spans="1:5" x14ac:dyDescent="0.25">
      <c r="A614" s="20"/>
      <c r="B614" s="15"/>
      <c r="C614" s="15"/>
      <c r="D614" s="17"/>
      <c r="E614" s="21" t="str">
        <f>IF(B614="","",IFERROR(VLOOKUP(B614,'費目'!$A$7:$B$30,2,FALSE),""))</f>
        <v/>
      </c>
    </row>
    <row r="615" spans="1:5" x14ac:dyDescent="0.25">
      <c r="A615" s="20"/>
      <c r="B615" s="15"/>
      <c r="C615" s="15"/>
      <c r="D615" s="17"/>
      <c r="E615" s="21" t="str">
        <f>IF(B615="","",IFERROR(VLOOKUP(B615,'費目'!$A$7:$B$30,2,FALSE),""))</f>
        <v/>
      </c>
    </row>
    <row r="616" spans="1:5" x14ac:dyDescent="0.25">
      <c r="A616" s="20"/>
      <c r="B616" s="15"/>
      <c r="C616" s="15"/>
      <c r="D616" s="17"/>
      <c r="E616" s="21" t="str">
        <f>IF(B616="","",IFERROR(VLOOKUP(B616,'費目'!$A$7:$B$30,2,FALSE),""))</f>
        <v/>
      </c>
    </row>
    <row r="617" spans="1:5" x14ac:dyDescent="0.25">
      <c r="A617" s="20"/>
      <c r="B617" s="15"/>
      <c r="C617" s="15"/>
      <c r="D617" s="17"/>
      <c r="E617" s="21" t="str">
        <f>IF(B617="","",IFERROR(VLOOKUP(B617,'費目'!$A$7:$B$30,2,FALSE),""))</f>
        <v/>
      </c>
    </row>
    <row r="618" spans="1:5" x14ac:dyDescent="0.25">
      <c r="A618" s="20"/>
      <c r="B618" s="15"/>
      <c r="C618" s="15"/>
      <c r="D618" s="17"/>
      <c r="E618" s="21" t="str">
        <f>IF(B618="","",IFERROR(VLOOKUP(B618,'費目'!$A$7:$B$30,2,FALSE),""))</f>
        <v/>
      </c>
    </row>
    <row r="619" spans="1:5" x14ac:dyDescent="0.25">
      <c r="A619" s="20"/>
      <c r="B619" s="15"/>
      <c r="C619" s="15"/>
      <c r="D619" s="17"/>
      <c r="E619" s="21" t="str">
        <f>IF(B619="","",IFERROR(VLOOKUP(B619,'費目'!$A$7:$B$30,2,FALSE),""))</f>
        <v/>
      </c>
    </row>
    <row r="620" spans="1:5" x14ac:dyDescent="0.25">
      <c r="A620" s="20"/>
      <c r="B620" s="15"/>
      <c r="C620" s="15"/>
      <c r="D620" s="17"/>
      <c r="E620" s="21" t="str">
        <f>IF(B620="","",IFERROR(VLOOKUP(B620,'費目'!$A$7:$B$30,2,FALSE),""))</f>
        <v/>
      </c>
    </row>
    <row r="621" spans="1:5" x14ac:dyDescent="0.25">
      <c r="A621" s="20"/>
      <c r="B621" s="15"/>
      <c r="C621" s="15"/>
      <c r="D621" s="17"/>
      <c r="E621" s="21" t="str">
        <f>IF(B621="","",IFERROR(VLOOKUP(B621,'費目'!$A$7:$B$30,2,FALSE),""))</f>
        <v/>
      </c>
    </row>
    <row r="622" spans="1:5" x14ac:dyDescent="0.25">
      <c r="A622" s="20"/>
      <c r="B622" s="15"/>
      <c r="C622" s="15"/>
      <c r="D622" s="17"/>
      <c r="E622" s="21" t="str">
        <f>IF(B622="","",IFERROR(VLOOKUP(B622,'費目'!$A$7:$B$30,2,FALSE),""))</f>
        <v/>
      </c>
    </row>
    <row r="623" spans="1:5" x14ac:dyDescent="0.25">
      <c r="A623" s="20"/>
      <c r="B623" s="15"/>
      <c r="C623" s="15"/>
      <c r="D623" s="17"/>
      <c r="E623" s="21" t="str">
        <f>IF(B623="","",IFERROR(VLOOKUP(B623,'費目'!$A$7:$B$30,2,FALSE),""))</f>
        <v/>
      </c>
    </row>
    <row r="624" spans="1:5" x14ac:dyDescent="0.25">
      <c r="A624" s="20"/>
      <c r="B624" s="15"/>
      <c r="C624" s="15"/>
      <c r="D624" s="17"/>
      <c r="E624" s="21" t="str">
        <f>IF(B624="","",IFERROR(VLOOKUP(B624,'費目'!$A$7:$B$30,2,FALSE),""))</f>
        <v/>
      </c>
    </row>
    <row r="625" spans="1:5" x14ac:dyDescent="0.25">
      <c r="A625" s="20"/>
      <c r="B625" s="15"/>
      <c r="C625" s="15"/>
      <c r="D625" s="17"/>
      <c r="E625" s="21" t="str">
        <f>IF(B625="","",IFERROR(VLOOKUP(B625,'費目'!$A$7:$B$30,2,FALSE),""))</f>
        <v/>
      </c>
    </row>
    <row r="626" spans="1:5" x14ac:dyDescent="0.25">
      <c r="A626" s="20"/>
      <c r="B626" s="15"/>
      <c r="C626" s="15"/>
      <c r="D626" s="17"/>
      <c r="E626" s="21" t="str">
        <f>IF(B626="","",IFERROR(VLOOKUP(B626,'費目'!$A$7:$B$30,2,FALSE),""))</f>
        <v/>
      </c>
    </row>
    <row r="627" spans="1:5" x14ac:dyDescent="0.25">
      <c r="A627" s="20"/>
      <c r="B627" s="15"/>
      <c r="C627" s="15"/>
      <c r="D627" s="17"/>
      <c r="E627" s="21" t="str">
        <f>IF(B627="","",IFERROR(VLOOKUP(B627,'費目'!$A$7:$B$30,2,FALSE),""))</f>
        <v/>
      </c>
    </row>
    <row r="628" spans="1:5" x14ac:dyDescent="0.25">
      <c r="A628" s="20"/>
      <c r="B628" s="15"/>
      <c r="C628" s="15"/>
      <c r="D628" s="17"/>
      <c r="E628" s="21" t="str">
        <f>IF(B628="","",IFERROR(VLOOKUP(B628,'費目'!$A$7:$B$30,2,FALSE),""))</f>
        <v/>
      </c>
    </row>
    <row r="629" spans="1:5" x14ac:dyDescent="0.25">
      <c r="A629" s="20"/>
      <c r="B629" s="15"/>
      <c r="C629" s="15"/>
      <c r="D629" s="17"/>
      <c r="E629" s="21" t="str">
        <f>IF(B629="","",IFERROR(VLOOKUP(B629,'費目'!$A$7:$B$30,2,FALSE),""))</f>
        <v/>
      </c>
    </row>
    <row r="630" spans="1:5" x14ac:dyDescent="0.25">
      <c r="A630" s="20"/>
      <c r="B630" s="15"/>
      <c r="C630" s="15"/>
      <c r="D630" s="17"/>
      <c r="E630" s="21" t="str">
        <f>IF(B630="","",IFERROR(VLOOKUP(B630,'費目'!$A$7:$B$30,2,FALSE),""))</f>
        <v/>
      </c>
    </row>
    <row r="631" spans="1:5" x14ac:dyDescent="0.25">
      <c r="A631" s="20"/>
      <c r="B631" s="15"/>
      <c r="C631" s="15"/>
      <c r="D631" s="17"/>
      <c r="E631" s="21" t="str">
        <f>IF(B631="","",IFERROR(VLOOKUP(B631,'費目'!$A$7:$B$30,2,FALSE),""))</f>
        <v/>
      </c>
    </row>
    <row r="632" spans="1:5" x14ac:dyDescent="0.25">
      <c r="A632" s="20"/>
      <c r="B632" s="15"/>
      <c r="C632" s="15"/>
      <c r="D632" s="17"/>
      <c r="E632" s="21" t="str">
        <f>IF(B632="","",IFERROR(VLOOKUP(B632,'費目'!$A$7:$B$30,2,FALSE),""))</f>
        <v/>
      </c>
    </row>
    <row r="633" spans="1:5" x14ac:dyDescent="0.25">
      <c r="A633" s="20"/>
      <c r="B633" s="15"/>
      <c r="C633" s="15"/>
      <c r="D633" s="17"/>
      <c r="E633" s="21" t="str">
        <f>IF(B633="","",IFERROR(VLOOKUP(B633,'費目'!$A$7:$B$30,2,FALSE),""))</f>
        <v/>
      </c>
    </row>
    <row r="634" spans="1:5" x14ac:dyDescent="0.25">
      <c r="A634" s="20"/>
      <c r="B634" s="15"/>
      <c r="C634" s="15"/>
      <c r="D634" s="17"/>
      <c r="E634" s="21" t="str">
        <f>IF(B634="","",IFERROR(VLOOKUP(B634,'費目'!$A$7:$B$30,2,FALSE),""))</f>
        <v/>
      </c>
    </row>
    <row r="635" spans="1:5" x14ac:dyDescent="0.25">
      <c r="A635" s="20"/>
      <c r="B635" s="15"/>
      <c r="C635" s="15"/>
      <c r="D635" s="17"/>
      <c r="E635" s="21" t="str">
        <f>IF(B635="","",IFERROR(VLOOKUP(B635,'費目'!$A$7:$B$30,2,FALSE),""))</f>
        <v/>
      </c>
    </row>
    <row r="636" spans="1:5" x14ac:dyDescent="0.25">
      <c r="A636" s="20"/>
      <c r="B636" s="15"/>
      <c r="C636" s="15"/>
      <c r="D636" s="17"/>
      <c r="E636" s="21" t="str">
        <f>IF(B636="","",IFERROR(VLOOKUP(B636,'費目'!$A$7:$B$30,2,FALSE),""))</f>
        <v/>
      </c>
    </row>
    <row r="637" spans="1:5" x14ac:dyDescent="0.25">
      <c r="A637" s="20"/>
      <c r="B637" s="15"/>
      <c r="C637" s="15"/>
      <c r="D637" s="17"/>
      <c r="E637" s="21" t="str">
        <f>IF(B637="","",IFERROR(VLOOKUP(B637,'費目'!$A$7:$B$30,2,FALSE),""))</f>
        <v/>
      </c>
    </row>
    <row r="638" spans="1:5" x14ac:dyDescent="0.25">
      <c r="A638" s="20"/>
      <c r="B638" s="15"/>
      <c r="C638" s="15"/>
      <c r="D638" s="17"/>
      <c r="E638" s="21" t="str">
        <f>IF(B638="","",IFERROR(VLOOKUP(B638,'費目'!$A$7:$B$30,2,FALSE),""))</f>
        <v/>
      </c>
    </row>
    <row r="639" spans="1:5" x14ac:dyDescent="0.25">
      <c r="A639" s="20"/>
      <c r="B639" s="15"/>
      <c r="C639" s="15"/>
      <c r="D639" s="17"/>
      <c r="E639" s="21" t="str">
        <f>IF(B639="","",IFERROR(VLOOKUP(B639,'費目'!$A$7:$B$30,2,FALSE),""))</f>
        <v/>
      </c>
    </row>
    <row r="640" spans="1:5" x14ac:dyDescent="0.25">
      <c r="A640" s="20"/>
      <c r="B640" s="15"/>
      <c r="C640" s="15"/>
      <c r="D640" s="17"/>
      <c r="E640" s="21" t="str">
        <f>IF(B640="","",IFERROR(VLOOKUP(B640,'費目'!$A$7:$B$30,2,FALSE),""))</f>
        <v/>
      </c>
    </row>
    <row r="641" spans="1:5" x14ac:dyDescent="0.25">
      <c r="A641" s="20"/>
      <c r="B641" s="15"/>
      <c r="C641" s="15"/>
      <c r="D641" s="17"/>
      <c r="E641" s="21" t="str">
        <f>IF(B641="","",IFERROR(VLOOKUP(B641,'費目'!$A$7:$B$30,2,FALSE),""))</f>
        <v/>
      </c>
    </row>
    <row r="642" spans="1:5" x14ac:dyDescent="0.25">
      <c r="A642" s="20"/>
      <c r="B642" s="15"/>
      <c r="C642" s="15"/>
      <c r="D642" s="17"/>
      <c r="E642" s="21" t="str">
        <f>IF(B642="","",IFERROR(VLOOKUP(B642,'費目'!$A$7:$B$30,2,FALSE),""))</f>
        <v/>
      </c>
    </row>
    <row r="643" spans="1:5" x14ac:dyDescent="0.25">
      <c r="A643" s="20"/>
      <c r="B643" s="15"/>
      <c r="C643" s="15"/>
      <c r="D643" s="17"/>
      <c r="E643" s="21" t="str">
        <f>IF(B643="","",IFERROR(VLOOKUP(B643,'費目'!$A$7:$B$30,2,FALSE),""))</f>
        <v/>
      </c>
    </row>
    <row r="644" spans="1:5" x14ac:dyDescent="0.25">
      <c r="A644" s="20"/>
      <c r="B644" s="15"/>
      <c r="C644" s="15"/>
      <c r="D644" s="17"/>
      <c r="E644" s="21" t="str">
        <f>IF(B644="","",IFERROR(VLOOKUP(B644,'費目'!$A$7:$B$30,2,FALSE),""))</f>
        <v/>
      </c>
    </row>
    <row r="645" spans="1:5" x14ac:dyDescent="0.25">
      <c r="A645" s="20"/>
      <c r="B645" s="15"/>
      <c r="C645" s="15"/>
      <c r="D645" s="17"/>
      <c r="E645" s="21" t="str">
        <f>IF(B645="","",IFERROR(VLOOKUP(B645,'費目'!$A$7:$B$30,2,FALSE),""))</f>
        <v/>
      </c>
    </row>
    <row r="646" spans="1:5" x14ac:dyDescent="0.25">
      <c r="A646" s="20"/>
      <c r="B646" s="15"/>
      <c r="C646" s="15"/>
      <c r="D646" s="17"/>
      <c r="E646" s="21" t="str">
        <f>IF(B646="","",IFERROR(VLOOKUP(B646,'費目'!$A$7:$B$30,2,FALSE),""))</f>
        <v/>
      </c>
    </row>
    <row r="647" spans="1:5" x14ac:dyDescent="0.25">
      <c r="A647" s="20"/>
      <c r="B647" s="15"/>
      <c r="C647" s="15"/>
      <c r="D647" s="17"/>
      <c r="E647" s="21" t="str">
        <f>IF(B647="","",IFERROR(VLOOKUP(B647,'費目'!$A$7:$B$30,2,FALSE),""))</f>
        <v/>
      </c>
    </row>
    <row r="648" spans="1:5" x14ac:dyDescent="0.25">
      <c r="A648" s="20"/>
      <c r="B648" s="15"/>
      <c r="C648" s="15"/>
      <c r="D648" s="17"/>
      <c r="E648" s="21" t="str">
        <f>IF(B648="","",IFERROR(VLOOKUP(B648,'費目'!$A$7:$B$30,2,FALSE),""))</f>
        <v/>
      </c>
    </row>
    <row r="649" spans="1:5" x14ac:dyDescent="0.25">
      <c r="A649" s="20"/>
      <c r="B649" s="15"/>
      <c r="C649" s="15"/>
      <c r="D649" s="17"/>
      <c r="E649" s="21" t="str">
        <f>IF(B649="","",IFERROR(VLOOKUP(B649,'費目'!$A$7:$B$30,2,FALSE),""))</f>
        <v/>
      </c>
    </row>
    <row r="650" spans="1:5" x14ac:dyDescent="0.25">
      <c r="A650" s="20"/>
      <c r="B650" s="15"/>
      <c r="C650" s="15"/>
      <c r="D650" s="17"/>
      <c r="E650" s="21" t="str">
        <f>IF(B650="","",IFERROR(VLOOKUP(B650,'費目'!$A$7:$B$30,2,FALSE),""))</f>
        <v/>
      </c>
    </row>
    <row r="651" spans="1:5" x14ac:dyDescent="0.25">
      <c r="A651" s="20"/>
      <c r="B651" s="15"/>
      <c r="C651" s="15"/>
      <c r="D651" s="17"/>
      <c r="E651" s="21" t="str">
        <f>IF(B651="","",IFERROR(VLOOKUP(B651,'費目'!$A$7:$B$30,2,FALSE),""))</f>
        <v/>
      </c>
    </row>
    <row r="652" spans="1:5" x14ac:dyDescent="0.25">
      <c r="A652" s="20"/>
      <c r="B652" s="15"/>
      <c r="C652" s="15"/>
      <c r="D652" s="17"/>
      <c r="E652" s="21" t="str">
        <f>IF(B652="","",IFERROR(VLOOKUP(B652,'費目'!$A$7:$B$30,2,FALSE),""))</f>
        <v/>
      </c>
    </row>
    <row r="653" spans="1:5" x14ac:dyDescent="0.25">
      <c r="A653" s="20"/>
      <c r="B653" s="15"/>
      <c r="C653" s="15"/>
      <c r="D653" s="17"/>
      <c r="E653" s="21" t="str">
        <f>IF(B653="","",IFERROR(VLOOKUP(B653,'費目'!$A$7:$B$30,2,FALSE),""))</f>
        <v/>
      </c>
    </row>
    <row r="654" spans="1:5" x14ac:dyDescent="0.25">
      <c r="A654" s="20"/>
      <c r="B654" s="15"/>
      <c r="C654" s="15"/>
      <c r="D654" s="17"/>
      <c r="E654" s="21" t="str">
        <f>IF(B654="","",IFERROR(VLOOKUP(B654,'費目'!$A$7:$B$30,2,FALSE),""))</f>
        <v/>
      </c>
    </row>
    <row r="655" spans="1:5" x14ac:dyDescent="0.25">
      <c r="A655" s="20"/>
      <c r="B655" s="15"/>
      <c r="C655" s="15"/>
      <c r="D655" s="17"/>
      <c r="E655" s="21" t="str">
        <f>IF(B655="","",IFERROR(VLOOKUP(B655,'費目'!$A$7:$B$30,2,FALSE),""))</f>
        <v/>
      </c>
    </row>
    <row r="656" spans="1:5" x14ac:dyDescent="0.25">
      <c r="A656" s="20"/>
      <c r="B656" s="15"/>
      <c r="C656" s="15"/>
      <c r="D656" s="17"/>
      <c r="E656" s="21" t="str">
        <f>IF(B656="","",IFERROR(VLOOKUP(B656,'費目'!$A$7:$B$30,2,FALSE),""))</f>
        <v/>
      </c>
    </row>
    <row r="657" spans="1:5" x14ac:dyDescent="0.25">
      <c r="A657" s="20"/>
      <c r="B657" s="15"/>
      <c r="C657" s="15"/>
      <c r="D657" s="17"/>
      <c r="E657" s="21" t="str">
        <f>IF(B657="","",IFERROR(VLOOKUP(B657,'費目'!$A$7:$B$30,2,FALSE),""))</f>
        <v/>
      </c>
    </row>
    <row r="658" spans="1:5" x14ac:dyDescent="0.25">
      <c r="A658" s="20"/>
      <c r="B658" s="15"/>
      <c r="C658" s="15"/>
      <c r="D658" s="17"/>
      <c r="E658" s="21" t="str">
        <f>IF(B658="","",IFERROR(VLOOKUP(B658,'費目'!$A$7:$B$30,2,FALSE),""))</f>
        <v/>
      </c>
    </row>
    <row r="659" spans="1:5" x14ac:dyDescent="0.25">
      <c r="A659" s="20"/>
      <c r="B659" s="15"/>
      <c r="C659" s="15"/>
      <c r="D659" s="17"/>
      <c r="E659" s="21" t="str">
        <f>IF(B659="","",IFERROR(VLOOKUP(B659,'費目'!$A$7:$B$30,2,FALSE),""))</f>
        <v/>
      </c>
    </row>
    <row r="660" spans="1:5" x14ac:dyDescent="0.25">
      <c r="A660" s="20"/>
      <c r="B660" s="15"/>
      <c r="C660" s="15"/>
      <c r="D660" s="17"/>
      <c r="E660" s="21" t="str">
        <f>IF(B660="","",IFERROR(VLOOKUP(B660,'費目'!$A$7:$B$30,2,FALSE),""))</f>
        <v/>
      </c>
    </row>
    <row r="661" spans="1:5" x14ac:dyDescent="0.25">
      <c r="A661" s="20"/>
      <c r="B661" s="15"/>
      <c r="C661" s="15"/>
      <c r="D661" s="17"/>
      <c r="E661" s="21" t="str">
        <f>IF(B661="","",IFERROR(VLOOKUP(B661,'費目'!$A$7:$B$30,2,FALSE),""))</f>
        <v/>
      </c>
    </row>
    <row r="662" spans="1:5" x14ac:dyDescent="0.25">
      <c r="A662" s="20"/>
      <c r="B662" s="15"/>
      <c r="C662" s="15"/>
      <c r="D662" s="17"/>
      <c r="E662" s="21" t="str">
        <f>IF(B662="","",IFERROR(VLOOKUP(B662,'費目'!$A$7:$B$30,2,FALSE),""))</f>
        <v/>
      </c>
    </row>
    <row r="663" spans="1:5" x14ac:dyDescent="0.25">
      <c r="A663" s="20"/>
      <c r="B663" s="15"/>
      <c r="C663" s="15"/>
      <c r="D663" s="17"/>
      <c r="E663" s="21" t="str">
        <f>IF(B663="","",IFERROR(VLOOKUP(B663,'費目'!$A$7:$B$30,2,FALSE),""))</f>
        <v/>
      </c>
    </row>
    <row r="664" spans="1:5" x14ac:dyDescent="0.25">
      <c r="A664" s="20"/>
      <c r="B664" s="15"/>
      <c r="C664" s="15"/>
      <c r="D664" s="17"/>
      <c r="E664" s="21" t="str">
        <f>IF(B664="","",IFERROR(VLOOKUP(B664,'費目'!$A$7:$B$30,2,FALSE),""))</f>
        <v/>
      </c>
    </row>
    <row r="665" spans="1:5" x14ac:dyDescent="0.25">
      <c r="A665" s="20"/>
      <c r="B665" s="15"/>
      <c r="C665" s="15"/>
      <c r="D665" s="17"/>
      <c r="E665" s="21" t="str">
        <f>IF(B665="","",IFERROR(VLOOKUP(B665,'費目'!$A$7:$B$30,2,FALSE),""))</f>
        <v/>
      </c>
    </row>
    <row r="666" spans="1:5" x14ac:dyDescent="0.25">
      <c r="A666" s="20"/>
      <c r="B666" s="15"/>
      <c r="C666" s="15"/>
      <c r="D666" s="17"/>
      <c r="E666" s="21" t="str">
        <f>IF(B666="","",IFERROR(VLOOKUP(B666,'費目'!$A$7:$B$30,2,FALSE),""))</f>
        <v/>
      </c>
    </row>
    <row r="667" spans="1:5" x14ac:dyDescent="0.25">
      <c r="A667" s="20"/>
      <c r="B667" s="15"/>
      <c r="C667" s="15"/>
      <c r="D667" s="17"/>
      <c r="E667" s="21" t="str">
        <f>IF(B667="","",IFERROR(VLOOKUP(B667,'費目'!$A$7:$B$30,2,FALSE),""))</f>
        <v/>
      </c>
    </row>
    <row r="668" spans="1:5" x14ac:dyDescent="0.25">
      <c r="A668" s="20"/>
      <c r="B668" s="15"/>
      <c r="C668" s="15"/>
      <c r="D668" s="17"/>
      <c r="E668" s="21" t="str">
        <f>IF(B668="","",IFERROR(VLOOKUP(B668,'費目'!$A$7:$B$30,2,FALSE),""))</f>
        <v/>
      </c>
    </row>
    <row r="669" spans="1:5" x14ac:dyDescent="0.25">
      <c r="A669" s="20"/>
      <c r="B669" s="15"/>
      <c r="C669" s="15"/>
      <c r="D669" s="17"/>
      <c r="E669" s="21" t="str">
        <f>IF(B669="","",IFERROR(VLOOKUP(B669,'費目'!$A$7:$B$30,2,FALSE),""))</f>
        <v/>
      </c>
    </row>
    <row r="670" spans="1:5" x14ac:dyDescent="0.25">
      <c r="A670" s="20"/>
      <c r="B670" s="15"/>
      <c r="C670" s="15"/>
      <c r="D670" s="17"/>
      <c r="E670" s="21" t="str">
        <f>IF(B670="","",IFERROR(VLOOKUP(B670,'費目'!$A$7:$B$30,2,FALSE),""))</f>
        <v/>
      </c>
    </row>
    <row r="671" spans="1:5" x14ac:dyDescent="0.25">
      <c r="A671" s="20"/>
      <c r="B671" s="15"/>
      <c r="C671" s="15"/>
      <c r="D671" s="17"/>
      <c r="E671" s="21" t="str">
        <f>IF(B671="","",IFERROR(VLOOKUP(B671,'費目'!$A$7:$B$30,2,FALSE),""))</f>
        <v/>
      </c>
    </row>
    <row r="672" spans="1:5" x14ac:dyDescent="0.25">
      <c r="A672" s="20"/>
      <c r="B672" s="15"/>
      <c r="C672" s="15"/>
      <c r="D672" s="17"/>
      <c r="E672" s="21" t="str">
        <f>IF(B672="","",IFERROR(VLOOKUP(B672,'費目'!$A$7:$B$30,2,FALSE),""))</f>
        <v/>
      </c>
    </row>
    <row r="673" spans="1:5" x14ac:dyDescent="0.25">
      <c r="A673" s="20"/>
      <c r="B673" s="15"/>
      <c r="C673" s="15"/>
      <c r="D673" s="17"/>
      <c r="E673" s="21" t="str">
        <f>IF(B673="","",IFERROR(VLOOKUP(B673,'費目'!$A$7:$B$30,2,FALSE),""))</f>
        <v/>
      </c>
    </row>
    <row r="674" spans="1:5" x14ac:dyDescent="0.25">
      <c r="A674" s="20"/>
      <c r="B674" s="15"/>
      <c r="C674" s="15"/>
      <c r="D674" s="17"/>
      <c r="E674" s="21" t="str">
        <f>IF(B674="","",IFERROR(VLOOKUP(B674,'費目'!$A$7:$B$30,2,FALSE),""))</f>
        <v/>
      </c>
    </row>
    <row r="675" spans="1:5" x14ac:dyDescent="0.25">
      <c r="A675" s="20"/>
      <c r="B675" s="15"/>
      <c r="C675" s="15"/>
      <c r="D675" s="17"/>
      <c r="E675" s="21" t="str">
        <f>IF(B675="","",IFERROR(VLOOKUP(B675,'費目'!$A$7:$B$30,2,FALSE),""))</f>
        <v/>
      </c>
    </row>
    <row r="676" spans="1:5" x14ac:dyDescent="0.25">
      <c r="A676" s="20"/>
      <c r="B676" s="15"/>
      <c r="C676" s="15"/>
      <c r="D676" s="17"/>
      <c r="E676" s="21" t="str">
        <f>IF(B676="","",IFERROR(VLOOKUP(B676,'費目'!$A$7:$B$30,2,FALSE),""))</f>
        <v/>
      </c>
    </row>
    <row r="677" spans="1:5" x14ac:dyDescent="0.25">
      <c r="A677" s="20"/>
      <c r="B677" s="15"/>
      <c r="C677" s="15"/>
      <c r="D677" s="17"/>
      <c r="E677" s="21" t="str">
        <f>IF(B677="","",IFERROR(VLOOKUP(B677,'費目'!$A$7:$B$30,2,FALSE),""))</f>
        <v/>
      </c>
    </row>
    <row r="678" spans="1:5" x14ac:dyDescent="0.25">
      <c r="A678" s="20"/>
      <c r="B678" s="15"/>
      <c r="C678" s="15"/>
      <c r="D678" s="17"/>
      <c r="E678" s="21" t="str">
        <f>IF(B678="","",IFERROR(VLOOKUP(B678,'費目'!$A$7:$B$30,2,FALSE),""))</f>
        <v/>
      </c>
    </row>
    <row r="679" spans="1:5" x14ac:dyDescent="0.25">
      <c r="A679" s="20"/>
      <c r="B679" s="15"/>
      <c r="C679" s="15"/>
      <c r="D679" s="17"/>
      <c r="E679" s="21" t="str">
        <f>IF(B679="","",IFERROR(VLOOKUP(B679,'費目'!$A$7:$B$30,2,FALSE),""))</f>
        <v/>
      </c>
    </row>
    <row r="680" spans="1:5" x14ac:dyDescent="0.25">
      <c r="A680" s="20"/>
      <c r="B680" s="15"/>
      <c r="C680" s="15"/>
      <c r="D680" s="17"/>
      <c r="E680" s="21" t="str">
        <f>IF(B680="","",IFERROR(VLOOKUP(B680,'費目'!$A$7:$B$30,2,FALSE),""))</f>
        <v/>
      </c>
    </row>
    <row r="681" spans="1:5" x14ac:dyDescent="0.25">
      <c r="A681" s="20"/>
      <c r="B681" s="15"/>
      <c r="C681" s="15"/>
      <c r="D681" s="17"/>
      <c r="E681" s="21" t="str">
        <f>IF(B681="","",IFERROR(VLOOKUP(B681,'費目'!$A$7:$B$30,2,FALSE),""))</f>
        <v/>
      </c>
    </row>
    <row r="682" spans="1:5" x14ac:dyDescent="0.25">
      <c r="A682" s="20"/>
      <c r="B682" s="15"/>
      <c r="C682" s="15"/>
      <c r="D682" s="17"/>
      <c r="E682" s="21" t="str">
        <f>IF(B682="","",IFERROR(VLOOKUP(B682,'費目'!$A$7:$B$30,2,FALSE),""))</f>
        <v/>
      </c>
    </row>
    <row r="683" spans="1:5" x14ac:dyDescent="0.25">
      <c r="A683" s="20"/>
      <c r="B683" s="15"/>
      <c r="C683" s="15"/>
      <c r="D683" s="17"/>
      <c r="E683" s="21" t="str">
        <f>IF(B683="","",IFERROR(VLOOKUP(B683,'費目'!$A$7:$B$30,2,FALSE),""))</f>
        <v/>
      </c>
    </row>
    <row r="684" spans="1:5" x14ac:dyDescent="0.25">
      <c r="A684" s="20"/>
      <c r="B684" s="15"/>
      <c r="C684" s="15"/>
      <c r="D684" s="17"/>
      <c r="E684" s="21" t="str">
        <f>IF(B684="","",IFERROR(VLOOKUP(B684,'費目'!$A$7:$B$30,2,FALSE),""))</f>
        <v/>
      </c>
    </row>
    <row r="685" spans="1:5" x14ac:dyDescent="0.25">
      <c r="A685" s="20"/>
      <c r="B685" s="15"/>
      <c r="C685" s="15"/>
      <c r="D685" s="17"/>
      <c r="E685" s="21" t="str">
        <f>IF(B685="","",IFERROR(VLOOKUP(B685,'費目'!$A$7:$B$30,2,FALSE),""))</f>
        <v/>
      </c>
    </row>
    <row r="686" spans="1:5" x14ac:dyDescent="0.25">
      <c r="A686" s="20"/>
      <c r="B686" s="15"/>
      <c r="C686" s="15"/>
      <c r="D686" s="17"/>
      <c r="E686" s="21" t="str">
        <f>IF(B686="","",IFERROR(VLOOKUP(B686,'費目'!$A$7:$B$30,2,FALSE),""))</f>
        <v/>
      </c>
    </row>
    <row r="687" spans="1:5" x14ac:dyDescent="0.25">
      <c r="A687" s="20"/>
      <c r="B687" s="15"/>
      <c r="C687" s="15"/>
      <c r="D687" s="17"/>
      <c r="E687" s="21" t="str">
        <f>IF(B687="","",IFERROR(VLOOKUP(B687,'費目'!$A$7:$B$30,2,FALSE),""))</f>
        <v/>
      </c>
    </row>
    <row r="688" spans="1:5" x14ac:dyDescent="0.25">
      <c r="A688" s="20"/>
      <c r="B688" s="15"/>
      <c r="C688" s="15"/>
      <c r="D688" s="17"/>
      <c r="E688" s="21" t="str">
        <f>IF(B688="","",IFERROR(VLOOKUP(B688,'費目'!$A$7:$B$30,2,FALSE),""))</f>
        <v/>
      </c>
    </row>
    <row r="689" spans="1:5" x14ac:dyDescent="0.25">
      <c r="A689" s="20"/>
      <c r="B689" s="15"/>
      <c r="C689" s="15"/>
      <c r="D689" s="17"/>
      <c r="E689" s="21" t="str">
        <f>IF(B689="","",IFERROR(VLOOKUP(B689,'費目'!$A$7:$B$30,2,FALSE),""))</f>
        <v/>
      </c>
    </row>
    <row r="690" spans="1:5" x14ac:dyDescent="0.25">
      <c r="A690" s="20"/>
      <c r="B690" s="15"/>
      <c r="C690" s="15"/>
      <c r="D690" s="17"/>
      <c r="E690" s="21" t="str">
        <f>IF(B690="","",IFERROR(VLOOKUP(B690,'費目'!$A$7:$B$30,2,FALSE),""))</f>
        <v/>
      </c>
    </row>
    <row r="691" spans="1:5" x14ac:dyDescent="0.25">
      <c r="A691" s="20"/>
      <c r="B691" s="15"/>
      <c r="C691" s="15"/>
      <c r="D691" s="17"/>
      <c r="E691" s="21" t="str">
        <f>IF(B691="","",IFERROR(VLOOKUP(B691,'費目'!$A$7:$B$30,2,FALSE),""))</f>
        <v/>
      </c>
    </row>
    <row r="692" spans="1:5" x14ac:dyDescent="0.25">
      <c r="A692" s="20"/>
      <c r="B692" s="15"/>
      <c r="C692" s="15"/>
      <c r="D692" s="17"/>
      <c r="E692" s="21" t="str">
        <f>IF(B692="","",IFERROR(VLOOKUP(B692,'費目'!$A$7:$B$30,2,FALSE),""))</f>
        <v/>
      </c>
    </row>
    <row r="693" spans="1:5" x14ac:dyDescent="0.25">
      <c r="A693" s="20"/>
      <c r="B693" s="15"/>
      <c r="C693" s="15"/>
      <c r="D693" s="17"/>
      <c r="E693" s="21" t="str">
        <f>IF(B693="","",IFERROR(VLOOKUP(B693,'費目'!$A$7:$B$30,2,FALSE),""))</f>
        <v/>
      </c>
    </row>
    <row r="694" spans="1:5" x14ac:dyDescent="0.25">
      <c r="A694" s="20"/>
      <c r="B694" s="15"/>
      <c r="C694" s="15"/>
      <c r="D694" s="17"/>
      <c r="E694" s="21" t="str">
        <f>IF(B694="","",IFERROR(VLOOKUP(B694,'費目'!$A$7:$B$30,2,FALSE),""))</f>
        <v/>
      </c>
    </row>
    <row r="695" spans="1:5" x14ac:dyDescent="0.25">
      <c r="A695" s="20"/>
      <c r="B695" s="15"/>
      <c r="C695" s="15"/>
      <c r="D695" s="17"/>
      <c r="E695" s="21" t="str">
        <f>IF(B695="","",IFERROR(VLOOKUP(B695,'費目'!$A$7:$B$30,2,FALSE),""))</f>
        <v/>
      </c>
    </row>
    <row r="696" spans="1:5" x14ac:dyDescent="0.25">
      <c r="A696" s="20"/>
      <c r="B696" s="15"/>
      <c r="C696" s="15"/>
      <c r="D696" s="17"/>
      <c r="E696" s="21" t="str">
        <f>IF(B696="","",IFERROR(VLOOKUP(B696,'費目'!$A$7:$B$30,2,FALSE),""))</f>
        <v/>
      </c>
    </row>
    <row r="697" spans="1:5" x14ac:dyDescent="0.25">
      <c r="A697" s="20"/>
      <c r="B697" s="15"/>
      <c r="C697" s="15"/>
      <c r="D697" s="17"/>
      <c r="E697" s="21" t="str">
        <f>IF(B697="","",IFERROR(VLOOKUP(B697,'費目'!$A$7:$B$30,2,FALSE),""))</f>
        <v/>
      </c>
    </row>
    <row r="698" spans="1:5" x14ac:dyDescent="0.25">
      <c r="A698" s="20"/>
      <c r="B698" s="15"/>
      <c r="C698" s="15"/>
      <c r="D698" s="17"/>
      <c r="E698" s="21" t="str">
        <f>IF(B698="","",IFERROR(VLOOKUP(B698,'費目'!$A$7:$B$30,2,FALSE),""))</f>
        <v/>
      </c>
    </row>
    <row r="699" spans="1:5" x14ac:dyDescent="0.25">
      <c r="A699" s="20"/>
      <c r="B699" s="15"/>
      <c r="C699" s="15"/>
      <c r="D699" s="17"/>
      <c r="E699" s="21" t="str">
        <f>IF(B699="","",IFERROR(VLOOKUP(B699,'費目'!$A$7:$B$30,2,FALSE),""))</f>
        <v/>
      </c>
    </row>
    <row r="700" spans="1:5" x14ac:dyDescent="0.25">
      <c r="A700" s="20"/>
      <c r="B700" s="15"/>
      <c r="C700" s="15"/>
      <c r="D700" s="17"/>
      <c r="E700" s="21" t="str">
        <f>IF(B700="","",IFERROR(VLOOKUP(B700,'費目'!$A$7:$B$30,2,FALSE),""))</f>
        <v/>
      </c>
    </row>
    <row r="701" spans="1:5" x14ac:dyDescent="0.25">
      <c r="A701" s="20"/>
      <c r="B701" s="15"/>
      <c r="C701" s="15"/>
      <c r="D701" s="17"/>
      <c r="E701" s="21" t="str">
        <f>IF(B701="","",IFERROR(VLOOKUP(B701,'費目'!$A$7:$B$30,2,FALSE),""))</f>
        <v/>
      </c>
    </row>
    <row r="702" spans="1:5" x14ac:dyDescent="0.25">
      <c r="A702" s="20"/>
      <c r="B702" s="15"/>
      <c r="C702" s="15"/>
      <c r="D702" s="17"/>
      <c r="E702" s="21" t="str">
        <f>IF(B702="","",IFERROR(VLOOKUP(B702,'費目'!$A$7:$B$30,2,FALSE),""))</f>
        <v/>
      </c>
    </row>
    <row r="703" spans="1:5" x14ac:dyDescent="0.25">
      <c r="A703" s="20"/>
      <c r="B703" s="15"/>
      <c r="C703" s="15"/>
      <c r="D703" s="17"/>
      <c r="E703" s="21" t="str">
        <f>IF(B703="","",IFERROR(VLOOKUP(B703,'費目'!$A$7:$B$30,2,FALSE),""))</f>
        <v/>
      </c>
    </row>
    <row r="704" spans="1:5" x14ac:dyDescent="0.25">
      <c r="A704" s="20"/>
      <c r="B704" s="15"/>
      <c r="C704" s="15"/>
      <c r="D704" s="17"/>
      <c r="E704" s="21" t="str">
        <f>IF(B704="","",IFERROR(VLOOKUP(B704,'費目'!$A$7:$B$30,2,FALSE),""))</f>
        <v/>
      </c>
    </row>
    <row r="705" spans="1:5" x14ac:dyDescent="0.25">
      <c r="A705" s="20"/>
      <c r="B705" s="15"/>
      <c r="C705" s="15"/>
      <c r="D705" s="17"/>
      <c r="E705" s="21" t="str">
        <f>IF(B705="","",IFERROR(VLOOKUP(B705,'費目'!$A$7:$B$30,2,FALSE),""))</f>
        <v/>
      </c>
    </row>
    <row r="706" spans="1:5" x14ac:dyDescent="0.25">
      <c r="A706" s="20"/>
      <c r="B706" s="15"/>
      <c r="C706" s="15"/>
      <c r="D706" s="17"/>
      <c r="E706" s="21" t="str">
        <f>IF(B706="","",IFERROR(VLOOKUP(B706,'費目'!$A$7:$B$30,2,FALSE),""))</f>
        <v/>
      </c>
    </row>
    <row r="707" spans="1:5" x14ac:dyDescent="0.25">
      <c r="A707" s="20"/>
      <c r="B707" s="15"/>
      <c r="C707" s="15"/>
      <c r="D707" s="17"/>
      <c r="E707" s="21" t="str">
        <f>IF(B707="","",IFERROR(VLOOKUP(B707,'費目'!$A$7:$B$30,2,FALSE),""))</f>
        <v/>
      </c>
    </row>
    <row r="708" spans="1:5" x14ac:dyDescent="0.25">
      <c r="A708" s="20"/>
      <c r="B708" s="15"/>
      <c r="C708" s="15"/>
      <c r="D708" s="17"/>
      <c r="E708" s="21" t="str">
        <f>IF(B708="","",IFERROR(VLOOKUP(B708,'費目'!$A$7:$B$30,2,FALSE),""))</f>
        <v/>
      </c>
    </row>
    <row r="709" spans="1:5" x14ac:dyDescent="0.25">
      <c r="A709" s="20"/>
      <c r="B709" s="15"/>
      <c r="C709" s="15"/>
      <c r="D709" s="17"/>
      <c r="E709" s="21" t="str">
        <f>IF(B709="","",IFERROR(VLOOKUP(B709,'費目'!$A$7:$B$30,2,FALSE),""))</f>
        <v/>
      </c>
    </row>
    <row r="710" spans="1:5" x14ac:dyDescent="0.25">
      <c r="A710" s="20"/>
      <c r="B710" s="15"/>
      <c r="C710" s="15"/>
      <c r="D710" s="17"/>
      <c r="E710" s="21" t="str">
        <f>IF(B710="","",IFERROR(VLOOKUP(B710,'費目'!$A$7:$B$30,2,FALSE),""))</f>
        <v/>
      </c>
    </row>
    <row r="711" spans="1:5" x14ac:dyDescent="0.25">
      <c r="A711" s="20"/>
      <c r="B711" s="15"/>
      <c r="C711" s="15"/>
      <c r="D711" s="17"/>
      <c r="E711" s="21" t="str">
        <f>IF(B711="","",IFERROR(VLOOKUP(B711,'費目'!$A$7:$B$30,2,FALSE),""))</f>
        <v/>
      </c>
    </row>
    <row r="712" spans="1:5" x14ac:dyDescent="0.25">
      <c r="A712" s="20"/>
      <c r="B712" s="15"/>
      <c r="C712" s="15"/>
      <c r="D712" s="17"/>
      <c r="E712" s="21" t="str">
        <f>IF(B712="","",IFERROR(VLOOKUP(B712,'費目'!$A$7:$B$30,2,FALSE),""))</f>
        <v/>
      </c>
    </row>
    <row r="713" spans="1:5" x14ac:dyDescent="0.25">
      <c r="A713" s="20"/>
      <c r="B713" s="15"/>
      <c r="C713" s="15"/>
      <c r="D713" s="17"/>
      <c r="E713" s="21" t="str">
        <f>IF(B713="","",IFERROR(VLOOKUP(B713,'費目'!$A$7:$B$30,2,FALSE),""))</f>
        <v/>
      </c>
    </row>
    <row r="714" spans="1:5" x14ac:dyDescent="0.25">
      <c r="A714" s="20"/>
      <c r="B714" s="15"/>
      <c r="C714" s="15"/>
      <c r="D714" s="17"/>
      <c r="E714" s="21" t="str">
        <f>IF(B714="","",IFERROR(VLOOKUP(B714,'費目'!$A$7:$B$30,2,FALSE),""))</f>
        <v/>
      </c>
    </row>
    <row r="715" spans="1:5" x14ac:dyDescent="0.25">
      <c r="A715" s="20"/>
      <c r="B715" s="15"/>
      <c r="C715" s="15"/>
      <c r="D715" s="17"/>
      <c r="E715" s="21" t="str">
        <f>IF(B715="","",IFERROR(VLOOKUP(B715,'費目'!$A$7:$B$30,2,FALSE),""))</f>
        <v/>
      </c>
    </row>
    <row r="716" spans="1:5" x14ac:dyDescent="0.25">
      <c r="A716" s="20"/>
      <c r="B716" s="15"/>
      <c r="C716" s="15"/>
      <c r="D716" s="17"/>
      <c r="E716" s="21" t="str">
        <f>IF(B716="","",IFERROR(VLOOKUP(B716,'費目'!$A$7:$B$30,2,FALSE),""))</f>
        <v/>
      </c>
    </row>
    <row r="717" spans="1:5" x14ac:dyDescent="0.25">
      <c r="A717" s="20"/>
      <c r="B717" s="15"/>
      <c r="C717" s="15"/>
      <c r="D717" s="17"/>
      <c r="E717" s="21" t="str">
        <f>IF(B717="","",IFERROR(VLOOKUP(B717,'費目'!$A$7:$B$30,2,FALSE),""))</f>
        <v/>
      </c>
    </row>
    <row r="718" spans="1:5" x14ac:dyDescent="0.25">
      <c r="A718" s="20"/>
      <c r="B718" s="15"/>
      <c r="C718" s="15"/>
      <c r="D718" s="17"/>
      <c r="E718" s="21" t="str">
        <f>IF(B718="","",IFERROR(VLOOKUP(B718,'費目'!$A$7:$B$30,2,FALSE),""))</f>
        <v/>
      </c>
    </row>
    <row r="719" spans="1:5" x14ac:dyDescent="0.25">
      <c r="A719" s="20"/>
      <c r="B719" s="15"/>
      <c r="C719" s="15"/>
      <c r="D719" s="17"/>
      <c r="E719" s="21" t="str">
        <f>IF(B719="","",IFERROR(VLOOKUP(B719,'費目'!$A$7:$B$30,2,FALSE),""))</f>
        <v/>
      </c>
    </row>
    <row r="720" spans="1:5" x14ac:dyDescent="0.25">
      <c r="A720" s="20"/>
      <c r="B720" s="15"/>
      <c r="C720" s="15"/>
      <c r="D720" s="17"/>
      <c r="E720" s="21" t="str">
        <f>IF(B720="","",IFERROR(VLOOKUP(B720,'費目'!$A$7:$B$30,2,FALSE),""))</f>
        <v/>
      </c>
    </row>
    <row r="721" spans="1:5" x14ac:dyDescent="0.25">
      <c r="A721" s="20"/>
      <c r="B721" s="15"/>
      <c r="C721" s="15"/>
      <c r="D721" s="17"/>
      <c r="E721" s="21" t="str">
        <f>IF(B721="","",IFERROR(VLOOKUP(B721,'費目'!$A$7:$B$30,2,FALSE),""))</f>
        <v/>
      </c>
    </row>
    <row r="722" spans="1:5" x14ac:dyDescent="0.25">
      <c r="A722" s="20"/>
      <c r="B722" s="15"/>
      <c r="C722" s="15"/>
      <c r="D722" s="17"/>
      <c r="E722" s="21" t="str">
        <f>IF(B722="","",IFERROR(VLOOKUP(B722,'費目'!$A$7:$B$30,2,FALSE),""))</f>
        <v/>
      </c>
    </row>
    <row r="723" spans="1:5" x14ac:dyDescent="0.25">
      <c r="A723" s="20"/>
      <c r="B723" s="15"/>
      <c r="C723" s="15"/>
      <c r="D723" s="17"/>
      <c r="E723" s="21" t="str">
        <f>IF(B723="","",IFERROR(VLOOKUP(B723,'費目'!$A$7:$B$30,2,FALSE),""))</f>
        <v/>
      </c>
    </row>
    <row r="724" spans="1:5" x14ac:dyDescent="0.25">
      <c r="A724" s="20"/>
      <c r="B724" s="15"/>
      <c r="C724" s="15"/>
      <c r="D724" s="17"/>
      <c r="E724" s="21" t="str">
        <f>IF(B724="","",IFERROR(VLOOKUP(B724,'費目'!$A$7:$B$30,2,FALSE),""))</f>
        <v/>
      </c>
    </row>
    <row r="725" spans="1:5" x14ac:dyDescent="0.25">
      <c r="A725" s="20"/>
      <c r="B725" s="15"/>
      <c r="C725" s="15"/>
      <c r="D725" s="17"/>
      <c r="E725" s="21" t="str">
        <f>IF(B725="","",IFERROR(VLOOKUP(B725,'費目'!$A$7:$B$30,2,FALSE),""))</f>
        <v/>
      </c>
    </row>
    <row r="726" spans="1:5" x14ac:dyDescent="0.25">
      <c r="A726" s="20"/>
      <c r="B726" s="15"/>
      <c r="C726" s="15"/>
      <c r="D726" s="17"/>
      <c r="E726" s="21" t="str">
        <f>IF(B726="","",IFERROR(VLOOKUP(B726,'費目'!$A$7:$B$30,2,FALSE),""))</f>
        <v/>
      </c>
    </row>
    <row r="727" spans="1:5" x14ac:dyDescent="0.25">
      <c r="A727" s="20"/>
      <c r="B727" s="15"/>
      <c r="C727" s="15"/>
      <c r="D727" s="17"/>
      <c r="E727" s="21" t="str">
        <f>IF(B727="","",IFERROR(VLOOKUP(B727,'費目'!$A$7:$B$30,2,FALSE),""))</f>
        <v/>
      </c>
    </row>
    <row r="728" spans="1:5" x14ac:dyDescent="0.25">
      <c r="A728" s="20"/>
      <c r="B728" s="15"/>
      <c r="C728" s="15"/>
      <c r="D728" s="17"/>
      <c r="E728" s="21" t="str">
        <f>IF(B728="","",IFERROR(VLOOKUP(B728,'費目'!$A$7:$B$30,2,FALSE),""))</f>
        <v/>
      </c>
    </row>
    <row r="729" spans="1:5" x14ac:dyDescent="0.25">
      <c r="A729" s="20"/>
      <c r="B729" s="15"/>
      <c r="C729" s="15"/>
      <c r="D729" s="17"/>
      <c r="E729" s="21" t="str">
        <f>IF(B729="","",IFERROR(VLOOKUP(B729,'費目'!$A$7:$B$30,2,FALSE),""))</f>
        <v/>
      </c>
    </row>
    <row r="730" spans="1:5" x14ac:dyDescent="0.25">
      <c r="A730" s="20"/>
      <c r="B730" s="15"/>
      <c r="C730" s="15"/>
      <c r="D730" s="17"/>
      <c r="E730" s="21" t="str">
        <f>IF(B730="","",IFERROR(VLOOKUP(B730,'費目'!$A$7:$B$30,2,FALSE),""))</f>
        <v/>
      </c>
    </row>
    <row r="731" spans="1:5" x14ac:dyDescent="0.25">
      <c r="A731" s="20"/>
      <c r="B731" s="15"/>
      <c r="C731" s="15"/>
      <c r="D731" s="17"/>
      <c r="E731" s="21" t="str">
        <f>IF(B731="","",IFERROR(VLOOKUP(B731,'費目'!$A$7:$B$30,2,FALSE),""))</f>
        <v/>
      </c>
    </row>
    <row r="732" spans="1:5" x14ac:dyDescent="0.25">
      <c r="A732" s="20"/>
      <c r="B732" s="15"/>
      <c r="C732" s="15"/>
      <c r="D732" s="17"/>
      <c r="E732" s="21" t="str">
        <f>IF(B732="","",IFERROR(VLOOKUP(B732,'費目'!$A$7:$B$30,2,FALSE),""))</f>
        <v/>
      </c>
    </row>
    <row r="733" spans="1:5" x14ac:dyDescent="0.25">
      <c r="A733" s="20"/>
      <c r="B733" s="15"/>
      <c r="C733" s="15"/>
      <c r="D733" s="17"/>
      <c r="E733" s="21" t="str">
        <f>IF(B733="","",IFERROR(VLOOKUP(B733,'費目'!$A$7:$B$30,2,FALSE),""))</f>
        <v/>
      </c>
    </row>
    <row r="734" spans="1:5" x14ac:dyDescent="0.25">
      <c r="A734" s="20"/>
      <c r="B734" s="15"/>
      <c r="C734" s="15"/>
      <c r="D734" s="17"/>
      <c r="E734" s="21" t="str">
        <f>IF(B734="","",IFERROR(VLOOKUP(B734,'費目'!$A$7:$B$30,2,FALSE),""))</f>
        <v/>
      </c>
    </row>
    <row r="735" spans="1:5" x14ac:dyDescent="0.25">
      <c r="A735" s="20"/>
      <c r="B735" s="15"/>
      <c r="C735" s="15"/>
      <c r="D735" s="17"/>
      <c r="E735" s="21" t="str">
        <f>IF(B735="","",IFERROR(VLOOKUP(B735,'費目'!$A$7:$B$30,2,FALSE),""))</f>
        <v/>
      </c>
    </row>
    <row r="736" spans="1:5" x14ac:dyDescent="0.25">
      <c r="A736" s="20"/>
      <c r="B736" s="15"/>
      <c r="C736" s="15"/>
      <c r="D736" s="17"/>
      <c r="E736" s="21" t="str">
        <f>IF(B736="","",IFERROR(VLOOKUP(B736,'費目'!$A$7:$B$30,2,FALSE),""))</f>
        <v/>
      </c>
    </row>
    <row r="737" spans="1:5" x14ac:dyDescent="0.25">
      <c r="A737" s="20"/>
      <c r="B737" s="15"/>
      <c r="C737" s="15"/>
      <c r="D737" s="17"/>
      <c r="E737" s="21" t="str">
        <f>IF(B737="","",IFERROR(VLOOKUP(B737,'費目'!$A$7:$B$30,2,FALSE),""))</f>
        <v/>
      </c>
    </row>
    <row r="738" spans="1:5" x14ac:dyDescent="0.25">
      <c r="A738" s="20"/>
      <c r="B738" s="15"/>
      <c r="C738" s="15"/>
      <c r="D738" s="17"/>
      <c r="E738" s="21" t="str">
        <f>IF(B738="","",IFERROR(VLOOKUP(B738,'費目'!$A$7:$B$30,2,FALSE),""))</f>
        <v/>
      </c>
    </row>
    <row r="739" spans="1:5" x14ac:dyDescent="0.25">
      <c r="A739" s="20"/>
      <c r="B739" s="15"/>
      <c r="C739" s="15"/>
      <c r="D739" s="17"/>
      <c r="E739" s="21" t="str">
        <f>IF(B739="","",IFERROR(VLOOKUP(B739,'費目'!$A$7:$B$30,2,FALSE),""))</f>
        <v/>
      </c>
    </row>
    <row r="740" spans="1:5" x14ac:dyDescent="0.25">
      <c r="A740" s="20"/>
      <c r="B740" s="15"/>
      <c r="C740" s="15"/>
      <c r="D740" s="17"/>
      <c r="E740" s="21" t="str">
        <f>IF(B740="","",IFERROR(VLOOKUP(B740,'費目'!$A$7:$B$30,2,FALSE),""))</f>
        <v/>
      </c>
    </row>
    <row r="741" spans="1:5" x14ac:dyDescent="0.25">
      <c r="A741" s="20"/>
      <c r="B741" s="15"/>
      <c r="C741" s="15"/>
      <c r="D741" s="17"/>
      <c r="E741" s="21" t="str">
        <f>IF(B741="","",IFERROR(VLOOKUP(B741,'費目'!$A$7:$B$30,2,FALSE),""))</f>
        <v/>
      </c>
    </row>
    <row r="742" spans="1:5" x14ac:dyDescent="0.25">
      <c r="A742" s="20"/>
      <c r="B742" s="15"/>
      <c r="C742" s="15"/>
      <c r="D742" s="17"/>
      <c r="E742" s="21" t="str">
        <f>IF(B742="","",IFERROR(VLOOKUP(B742,'費目'!$A$7:$B$30,2,FALSE),""))</f>
        <v/>
      </c>
    </row>
    <row r="743" spans="1:5" x14ac:dyDescent="0.25">
      <c r="A743" s="20"/>
      <c r="B743" s="15"/>
      <c r="C743" s="15"/>
      <c r="D743" s="17"/>
      <c r="E743" s="21" t="str">
        <f>IF(B743="","",IFERROR(VLOOKUP(B743,'費目'!$A$7:$B$30,2,FALSE),""))</f>
        <v/>
      </c>
    </row>
    <row r="744" spans="1:5" x14ac:dyDescent="0.25">
      <c r="A744" s="20"/>
      <c r="B744" s="15"/>
      <c r="C744" s="15"/>
      <c r="D744" s="17"/>
      <c r="E744" s="21" t="str">
        <f>IF(B744="","",IFERROR(VLOOKUP(B744,'費目'!$A$7:$B$30,2,FALSE),""))</f>
        <v/>
      </c>
    </row>
    <row r="745" spans="1:5" x14ac:dyDescent="0.25">
      <c r="A745" s="20"/>
      <c r="B745" s="15"/>
      <c r="C745" s="15"/>
      <c r="D745" s="17"/>
      <c r="E745" s="21" t="str">
        <f>IF(B745="","",IFERROR(VLOOKUP(B745,'費目'!$A$7:$B$30,2,FALSE),""))</f>
        <v/>
      </c>
    </row>
    <row r="746" spans="1:5" x14ac:dyDescent="0.25">
      <c r="A746" s="20"/>
      <c r="B746" s="15"/>
      <c r="C746" s="15"/>
      <c r="D746" s="17"/>
      <c r="E746" s="21" t="str">
        <f>IF(B746="","",IFERROR(VLOOKUP(B746,'費目'!$A$7:$B$30,2,FALSE),""))</f>
        <v/>
      </c>
    </row>
    <row r="747" spans="1:5" x14ac:dyDescent="0.25">
      <c r="A747" s="20"/>
      <c r="B747" s="15"/>
      <c r="C747" s="15"/>
      <c r="D747" s="17"/>
      <c r="E747" s="21" t="str">
        <f>IF(B747="","",IFERROR(VLOOKUP(B747,'費目'!$A$7:$B$30,2,FALSE),""))</f>
        <v/>
      </c>
    </row>
    <row r="748" spans="1:5" x14ac:dyDescent="0.25">
      <c r="A748" s="20"/>
      <c r="B748" s="15"/>
      <c r="C748" s="15"/>
      <c r="D748" s="17"/>
      <c r="E748" s="21" t="str">
        <f>IF(B748="","",IFERROR(VLOOKUP(B748,'費目'!$A$7:$B$30,2,FALSE),""))</f>
        <v/>
      </c>
    </row>
    <row r="749" spans="1:5" x14ac:dyDescent="0.25">
      <c r="A749" s="20"/>
      <c r="B749" s="15"/>
      <c r="C749" s="15"/>
      <c r="D749" s="17"/>
      <c r="E749" s="21" t="str">
        <f>IF(B749="","",IFERROR(VLOOKUP(B749,'費目'!$A$7:$B$30,2,FALSE),""))</f>
        <v/>
      </c>
    </row>
    <row r="750" spans="1:5" x14ac:dyDescent="0.25">
      <c r="A750" s="20"/>
      <c r="B750" s="15"/>
      <c r="C750" s="15"/>
      <c r="D750" s="17"/>
      <c r="E750" s="21" t="str">
        <f>IF(B750="","",IFERROR(VLOOKUP(B750,'費目'!$A$7:$B$30,2,FALSE),""))</f>
        <v/>
      </c>
    </row>
    <row r="751" spans="1:5" x14ac:dyDescent="0.25">
      <c r="A751" s="20"/>
      <c r="B751" s="15"/>
      <c r="C751" s="15"/>
      <c r="D751" s="17"/>
      <c r="E751" s="21" t="str">
        <f>IF(B751="","",IFERROR(VLOOKUP(B751,'費目'!$A$7:$B$30,2,FALSE),""))</f>
        <v/>
      </c>
    </row>
    <row r="752" spans="1:5" x14ac:dyDescent="0.25">
      <c r="A752" s="20"/>
      <c r="B752" s="15"/>
      <c r="C752" s="15"/>
      <c r="D752" s="17"/>
      <c r="E752" s="21" t="str">
        <f>IF(B752="","",IFERROR(VLOOKUP(B752,'費目'!$A$7:$B$30,2,FALSE),""))</f>
        <v/>
      </c>
    </row>
    <row r="753" spans="1:5" x14ac:dyDescent="0.25">
      <c r="A753" s="20"/>
      <c r="B753" s="15"/>
      <c r="C753" s="15"/>
      <c r="D753" s="17"/>
      <c r="E753" s="21" t="str">
        <f>IF(B753="","",IFERROR(VLOOKUP(B753,'費目'!$A$7:$B$30,2,FALSE),""))</f>
        <v/>
      </c>
    </row>
    <row r="754" spans="1:5" x14ac:dyDescent="0.25">
      <c r="A754" s="20"/>
      <c r="B754" s="15"/>
      <c r="C754" s="15"/>
      <c r="D754" s="17"/>
      <c r="E754" s="21" t="str">
        <f>IF(B754="","",IFERROR(VLOOKUP(B754,'費目'!$A$7:$B$30,2,FALSE),""))</f>
        <v/>
      </c>
    </row>
    <row r="755" spans="1:5" x14ac:dyDescent="0.25">
      <c r="A755" s="20"/>
      <c r="B755" s="15"/>
      <c r="C755" s="15"/>
      <c r="D755" s="17"/>
      <c r="E755" s="21" t="str">
        <f>IF(B755="","",IFERROR(VLOOKUP(B755,'費目'!$A$7:$B$30,2,FALSE),""))</f>
        <v/>
      </c>
    </row>
    <row r="756" spans="1:5" x14ac:dyDescent="0.25">
      <c r="A756" s="20"/>
      <c r="B756" s="15"/>
      <c r="C756" s="15"/>
      <c r="D756" s="17"/>
      <c r="E756" s="21" t="str">
        <f>IF(B756="","",IFERROR(VLOOKUP(B756,'費目'!$A$7:$B$30,2,FALSE),""))</f>
        <v/>
      </c>
    </row>
    <row r="757" spans="1:5" x14ac:dyDescent="0.25">
      <c r="A757" s="20"/>
      <c r="B757" s="15"/>
      <c r="C757" s="15"/>
      <c r="D757" s="17"/>
      <c r="E757" s="21" t="str">
        <f>IF(B757="","",IFERROR(VLOOKUP(B757,'費目'!$A$7:$B$30,2,FALSE),""))</f>
        <v/>
      </c>
    </row>
    <row r="758" spans="1:5" x14ac:dyDescent="0.25">
      <c r="A758" s="20"/>
      <c r="B758" s="15"/>
      <c r="C758" s="15"/>
      <c r="D758" s="17"/>
      <c r="E758" s="21" t="str">
        <f>IF(B758="","",IFERROR(VLOOKUP(B758,'費目'!$A$7:$B$30,2,FALSE),""))</f>
        <v/>
      </c>
    </row>
    <row r="759" spans="1:5" x14ac:dyDescent="0.25">
      <c r="A759" s="20"/>
      <c r="B759" s="15"/>
      <c r="C759" s="15"/>
      <c r="D759" s="17"/>
      <c r="E759" s="21" t="str">
        <f>IF(B759="","",IFERROR(VLOOKUP(B759,'費目'!$A$7:$B$30,2,FALSE),""))</f>
        <v/>
      </c>
    </row>
    <row r="760" spans="1:5" x14ac:dyDescent="0.25">
      <c r="A760" s="20"/>
      <c r="B760" s="15"/>
      <c r="C760" s="15"/>
      <c r="D760" s="17"/>
      <c r="E760" s="21" t="str">
        <f>IF(B760="","",IFERROR(VLOOKUP(B760,'費目'!$A$7:$B$30,2,FALSE),""))</f>
        <v/>
      </c>
    </row>
    <row r="761" spans="1:5" x14ac:dyDescent="0.25">
      <c r="A761" s="20"/>
      <c r="B761" s="15"/>
      <c r="C761" s="15"/>
      <c r="D761" s="17"/>
      <c r="E761" s="21" t="str">
        <f>IF(B761="","",IFERROR(VLOOKUP(B761,'費目'!$A$7:$B$30,2,FALSE),""))</f>
        <v/>
      </c>
    </row>
    <row r="762" spans="1:5" x14ac:dyDescent="0.25">
      <c r="A762" s="20"/>
      <c r="B762" s="15"/>
      <c r="C762" s="15"/>
      <c r="D762" s="17"/>
      <c r="E762" s="21" t="str">
        <f>IF(B762="","",IFERROR(VLOOKUP(B762,'費目'!$A$7:$B$30,2,FALSE),""))</f>
        <v/>
      </c>
    </row>
    <row r="763" spans="1:5" x14ac:dyDescent="0.25">
      <c r="A763" s="20"/>
      <c r="B763" s="15"/>
      <c r="C763" s="15"/>
      <c r="D763" s="17"/>
      <c r="E763" s="21" t="str">
        <f>IF(B763="","",IFERROR(VLOOKUP(B763,'費目'!$A$7:$B$30,2,FALSE),""))</f>
        <v/>
      </c>
    </row>
    <row r="764" spans="1:5" x14ac:dyDescent="0.25">
      <c r="A764" s="20"/>
      <c r="B764" s="15"/>
      <c r="C764" s="15"/>
      <c r="D764" s="17"/>
      <c r="E764" s="21" t="str">
        <f>IF(B764="","",IFERROR(VLOOKUP(B764,'費目'!$A$7:$B$30,2,FALSE),""))</f>
        <v/>
      </c>
    </row>
    <row r="765" spans="1:5" x14ac:dyDescent="0.25">
      <c r="A765" s="20"/>
      <c r="B765" s="15"/>
      <c r="C765" s="15"/>
      <c r="D765" s="17"/>
      <c r="E765" s="21" t="str">
        <f>IF(B765="","",IFERROR(VLOOKUP(B765,'費目'!$A$7:$B$30,2,FALSE),""))</f>
        <v/>
      </c>
    </row>
    <row r="766" spans="1:5" x14ac:dyDescent="0.25">
      <c r="A766" s="20"/>
      <c r="B766" s="15"/>
      <c r="C766" s="15"/>
      <c r="D766" s="17"/>
      <c r="E766" s="21" t="str">
        <f>IF(B766="","",IFERROR(VLOOKUP(B766,'費目'!$A$7:$B$30,2,FALSE),""))</f>
        <v/>
      </c>
    </row>
    <row r="767" spans="1:5" x14ac:dyDescent="0.25">
      <c r="A767" s="20"/>
      <c r="B767" s="15"/>
      <c r="C767" s="15"/>
      <c r="D767" s="17"/>
      <c r="E767" s="21" t="str">
        <f>IF(B767="","",IFERROR(VLOOKUP(B767,'費目'!$A$7:$B$30,2,FALSE),""))</f>
        <v/>
      </c>
    </row>
    <row r="768" spans="1:5" x14ac:dyDescent="0.25">
      <c r="A768" s="20"/>
      <c r="B768" s="15"/>
      <c r="C768" s="15"/>
      <c r="D768" s="17"/>
      <c r="E768" s="21" t="str">
        <f>IF(B768="","",IFERROR(VLOOKUP(B768,'費目'!$A$7:$B$30,2,FALSE),""))</f>
        <v/>
      </c>
    </row>
    <row r="769" spans="1:5" x14ac:dyDescent="0.25">
      <c r="A769" s="20"/>
      <c r="B769" s="15"/>
      <c r="C769" s="15"/>
      <c r="D769" s="17"/>
      <c r="E769" s="21" t="str">
        <f>IF(B769="","",IFERROR(VLOOKUP(B769,'費目'!$A$7:$B$30,2,FALSE),""))</f>
        <v/>
      </c>
    </row>
    <row r="770" spans="1:5" x14ac:dyDescent="0.25">
      <c r="A770" s="20"/>
      <c r="B770" s="15"/>
      <c r="C770" s="15"/>
      <c r="D770" s="17"/>
      <c r="E770" s="21" t="str">
        <f>IF(B770="","",IFERROR(VLOOKUP(B770,'費目'!$A$7:$B$30,2,FALSE),""))</f>
        <v/>
      </c>
    </row>
    <row r="771" spans="1:5" x14ac:dyDescent="0.25">
      <c r="A771" s="20"/>
      <c r="B771" s="15"/>
      <c r="C771" s="15"/>
      <c r="D771" s="17"/>
      <c r="E771" s="21" t="str">
        <f>IF(B771="","",IFERROR(VLOOKUP(B771,'費目'!$A$7:$B$30,2,FALSE),""))</f>
        <v/>
      </c>
    </row>
    <row r="772" spans="1:5" x14ac:dyDescent="0.25">
      <c r="A772" s="20"/>
      <c r="B772" s="15"/>
      <c r="C772" s="15"/>
      <c r="D772" s="17"/>
      <c r="E772" s="21" t="str">
        <f>IF(B772="","",IFERROR(VLOOKUP(B772,'費目'!$A$7:$B$30,2,FALSE),""))</f>
        <v/>
      </c>
    </row>
    <row r="773" spans="1:5" x14ac:dyDescent="0.25">
      <c r="A773" s="20"/>
      <c r="B773" s="15"/>
      <c r="C773" s="15"/>
      <c r="D773" s="17"/>
      <c r="E773" s="21" t="str">
        <f>IF(B773="","",IFERROR(VLOOKUP(B773,'費目'!$A$7:$B$30,2,FALSE),""))</f>
        <v/>
      </c>
    </row>
    <row r="774" spans="1:5" x14ac:dyDescent="0.25">
      <c r="A774" s="20"/>
      <c r="B774" s="15"/>
      <c r="C774" s="15"/>
      <c r="D774" s="17"/>
      <c r="E774" s="21" t="str">
        <f>IF(B774="","",IFERROR(VLOOKUP(B774,'費目'!$A$7:$B$30,2,FALSE),""))</f>
        <v/>
      </c>
    </row>
    <row r="775" spans="1:5" x14ac:dyDescent="0.25">
      <c r="A775" s="20"/>
      <c r="B775" s="15"/>
      <c r="C775" s="15"/>
      <c r="D775" s="17"/>
      <c r="E775" s="21" t="str">
        <f>IF(B775="","",IFERROR(VLOOKUP(B775,'費目'!$A$7:$B$30,2,FALSE),""))</f>
        <v/>
      </c>
    </row>
    <row r="776" spans="1:5" x14ac:dyDescent="0.25">
      <c r="A776" s="20"/>
      <c r="B776" s="15"/>
      <c r="C776" s="15"/>
      <c r="D776" s="17"/>
      <c r="E776" s="21" t="str">
        <f>IF(B776="","",IFERROR(VLOOKUP(B776,'費目'!$A$7:$B$30,2,FALSE),""))</f>
        <v/>
      </c>
    </row>
    <row r="777" spans="1:5" x14ac:dyDescent="0.25">
      <c r="A777" s="20"/>
      <c r="B777" s="15"/>
      <c r="C777" s="15"/>
      <c r="D777" s="17"/>
      <c r="E777" s="21" t="str">
        <f>IF(B777="","",IFERROR(VLOOKUP(B777,'費目'!$A$7:$B$30,2,FALSE),""))</f>
        <v/>
      </c>
    </row>
    <row r="778" spans="1:5" x14ac:dyDescent="0.25">
      <c r="A778" s="20"/>
      <c r="B778" s="15"/>
      <c r="C778" s="15"/>
      <c r="D778" s="17"/>
      <c r="E778" s="21" t="str">
        <f>IF(B778="","",IFERROR(VLOOKUP(B778,'費目'!$A$7:$B$30,2,FALSE),""))</f>
        <v/>
      </c>
    </row>
    <row r="779" spans="1:5" x14ac:dyDescent="0.25">
      <c r="A779" s="20"/>
      <c r="B779" s="15"/>
      <c r="C779" s="15"/>
      <c r="D779" s="17"/>
      <c r="E779" s="21" t="str">
        <f>IF(B779="","",IFERROR(VLOOKUP(B779,'費目'!$A$7:$B$30,2,FALSE),""))</f>
        <v/>
      </c>
    </row>
    <row r="780" spans="1:5" x14ac:dyDescent="0.25">
      <c r="A780" s="20"/>
      <c r="B780" s="15"/>
      <c r="C780" s="15"/>
      <c r="D780" s="17"/>
      <c r="E780" s="21" t="str">
        <f>IF(B780="","",IFERROR(VLOOKUP(B780,'費目'!$A$7:$B$30,2,FALSE),""))</f>
        <v/>
      </c>
    </row>
    <row r="781" spans="1:5" x14ac:dyDescent="0.25">
      <c r="A781" s="20"/>
      <c r="B781" s="15"/>
      <c r="C781" s="15"/>
      <c r="D781" s="17"/>
      <c r="E781" s="21" t="str">
        <f>IF(B781="","",IFERROR(VLOOKUP(B781,'費目'!$A$7:$B$30,2,FALSE),""))</f>
        <v/>
      </c>
    </row>
    <row r="782" spans="1:5" x14ac:dyDescent="0.25">
      <c r="A782" s="20"/>
      <c r="B782" s="15"/>
      <c r="C782" s="15"/>
      <c r="D782" s="17"/>
      <c r="E782" s="21" t="str">
        <f>IF(B782="","",IFERROR(VLOOKUP(B782,'費目'!$A$7:$B$30,2,FALSE),""))</f>
        <v/>
      </c>
    </row>
    <row r="783" spans="1:5" x14ac:dyDescent="0.25">
      <c r="A783" s="20"/>
      <c r="B783" s="15"/>
      <c r="C783" s="15"/>
      <c r="D783" s="17"/>
      <c r="E783" s="21" t="str">
        <f>IF(B783="","",IFERROR(VLOOKUP(B783,'費目'!$A$7:$B$30,2,FALSE),""))</f>
        <v/>
      </c>
    </row>
    <row r="784" spans="1:5" x14ac:dyDescent="0.25">
      <c r="A784" s="20"/>
      <c r="B784" s="15"/>
      <c r="C784" s="15"/>
      <c r="D784" s="17"/>
      <c r="E784" s="21" t="str">
        <f>IF(B784="","",IFERROR(VLOOKUP(B784,'費目'!$A$7:$B$30,2,FALSE),""))</f>
        <v/>
      </c>
    </row>
    <row r="785" spans="1:5" x14ac:dyDescent="0.25">
      <c r="A785" s="20"/>
      <c r="B785" s="15"/>
      <c r="C785" s="15"/>
      <c r="D785" s="17"/>
      <c r="E785" s="21" t="str">
        <f>IF(B785="","",IFERROR(VLOOKUP(B785,'費目'!$A$7:$B$30,2,FALSE),""))</f>
        <v/>
      </c>
    </row>
    <row r="786" spans="1:5" x14ac:dyDescent="0.25">
      <c r="A786" s="20"/>
      <c r="B786" s="15"/>
      <c r="C786" s="15"/>
      <c r="D786" s="17"/>
      <c r="E786" s="21" t="str">
        <f>IF(B786="","",IFERROR(VLOOKUP(B786,'費目'!$A$7:$B$30,2,FALSE),""))</f>
        <v/>
      </c>
    </row>
    <row r="787" spans="1:5" x14ac:dyDescent="0.25">
      <c r="A787" s="20"/>
      <c r="B787" s="15"/>
      <c r="C787" s="15"/>
      <c r="D787" s="17"/>
      <c r="E787" s="21" t="str">
        <f>IF(B787="","",IFERROR(VLOOKUP(B787,'費目'!$A$7:$B$30,2,FALSE),""))</f>
        <v/>
      </c>
    </row>
    <row r="788" spans="1:5" x14ac:dyDescent="0.25">
      <c r="A788" s="20"/>
      <c r="B788" s="15"/>
      <c r="C788" s="15"/>
      <c r="D788" s="17"/>
      <c r="E788" s="21" t="str">
        <f>IF(B788="","",IFERROR(VLOOKUP(B788,'費目'!$A$7:$B$30,2,FALSE),""))</f>
        <v/>
      </c>
    </row>
    <row r="789" spans="1:5" x14ac:dyDescent="0.25">
      <c r="A789" s="20"/>
      <c r="B789" s="15"/>
      <c r="C789" s="15"/>
      <c r="D789" s="17"/>
      <c r="E789" s="21" t="str">
        <f>IF(B789="","",IFERROR(VLOOKUP(B789,'費目'!$A$7:$B$30,2,FALSE),""))</f>
        <v/>
      </c>
    </row>
    <row r="790" spans="1:5" x14ac:dyDescent="0.25">
      <c r="A790" s="20"/>
      <c r="B790" s="15"/>
      <c r="C790" s="15"/>
      <c r="D790" s="17"/>
      <c r="E790" s="21" t="str">
        <f>IF(B790="","",IFERROR(VLOOKUP(B790,'費目'!$A$7:$B$30,2,FALSE),""))</f>
        <v/>
      </c>
    </row>
    <row r="791" spans="1:5" x14ac:dyDescent="0.25">
      <c r="A791" s="20"/>
      <c r="B791" s="15"/>
      <c r="C791" s="15"/>
      <c r="D791" s="17"/>
      <c r="E791" s="21" t="str">
        <f>IF(B791="","",IFERROR(VLOOKUP(B791,'費目'!$A$7:$B$30,2,FALSE),""))</f>
        <v/>
      </c>
    </row>
    <row r="792" spans="1:5" x14ac:dyDescent="0.25">
      <c r="A792" s="20"/>
      <c r="B792" s="15"/>
      <c r="C792" s="15"/>
      <c r="D792" s="17"/>
      <c r="E792" s="21" t="str">
        <f>IF(B792="","",IFERROR(VLOOKUP(B792,'費目'!$A$7:$B$30,2,FALSE),""))</f>
        <v/>
      </c>
    </row>
    <row r="793" spans="1:5" x14ac:dyDescent="0.25">
      <c r="A793" s="20"/>
      <c r="B793" s="15"/>
      <c r="C793" s="15"/>
      <c r="D793" s="17"/>
      <c r="E793" s="21" t="str">
        <f>IF(B793="","",IFERROR(VLOOKUP(B793,'費目'!$A$7:$B$30,2,FALSE),""))</f>
        <v/>
      </c>
    </row>
    <row r="794" spans="1:5" x14ac:dyDescent="0.25">
      <c r="A794" s="20"/>
      <c r="B794" s="15"/>
      <c r="C794" s="15"/>
      <c r="D794" s="17"/>
      <c r="E794" s="21" t="str">
        <f>IF(B794="","",IFERROR(VLOOKUP(B794,'費目'!$A$7:$B$30,2,FALSE),""))</f>
        <v/>
      </c>
    </row>
    <row r="795" spans="1:5" x14ac:dyDescent="0.25">
      <c r="A795" s="20"/>
      <c r="B795" s="15"/>
      <c r="C795" s="15"/>
      <c r="D795" s="17"/>
      <c r="E795" s="21" t="str">
        <f>IF(B795="","",IFERROR(VLOOKUP(B795,'費目'!$A$7:$B$30,2,FALSE),""))</f>
        <v/>
      </c>
    </row>
    <row r="796" spans="1:5" x14ac:dyDescent="0.25">
      <c r="A796" s="20"/>
      <c r="B796" s="15"/>
      <c r="C796" s="15"/>
      <c r="D796" s="17"/>
      <c r="E796" s="21" t="str">
        <f>IF(B796="","",IFERROR(VLOOKUP(B796,'費目'!$A$7:$B$30,2,FALSE),""))</f>
        <v/>
      </c>
    </row>
    <row r="797" spans="1:5" x14ac:dyDescent="0.25">
      <c r="A797" s="20"/>
      <c r="B797" s="15"/>
      <c r="C797" s="15"/>
      <c r="D797" s="17"/>
      <c r="E797" s="21" t="str">
        <f>IF(B797="","",IFERROR(VLOOKUP(B797,'費目'!$A$7:$B$30,2,FALSE),""))</f>
        <v/>
      </c>
    </row>
    <row r="798" spans="1:5" x14ac:dyDescent="0.25">
      <c r="A798" s="20"/>
      <c r="B798" s="15"/>
      <c r="C798" s="15"/>
      <c r="D798" s="17"/>
      <c r="E798" s="21" t="str">
        <f>IF(B798="","",IFERROR(VLOOKUP(B798,'費目'!$A$7:$B$30,2,FALSE),""))</f>
        <v/>
      </c>
    </row>
    <row r="799" spans="1:5" x14ac:dyDescent="0.25">
      <c r="A799" s="20"/>
      <c r="B799" s="15"/>
      <c r="C799" s="15"/>
      <c r="D799" s="17"/>
      <c r="E799" s="21" t="str">
        <f>IF(B799="","",IFERROR(VLOOKUP(B799,'費目'!$A$7:$B$30,2,FALSE),""))</f>
        <v/>
      </c>
    </row>
    <row r="800" spans="1:5" x14ac:dyDescent="0.25">
      <c r="A800" s="20"/>
      <c r="B800" s="15"/>
      <c r="C800" s="15"/>
      <c r="D800" s="17"/>
      <c r="E800" s="21" t="str">
        <f>IF(B800="","",IFERROR(VLOOKUP(B800,'費目'!$A$7:$B$30,2,FALSE),""))</f>
        <v/>
      </c>
    </row>
    <row r="801" spans="1:5" x14ac:dyDescent="0.25">
      <c r="A801" s="20"/>
      <c r="B801" s="15"/>
      <c r="C801" s="15"/>
      <c r="D801" s="17"/>
      <c r="E801" s="21" t="str">
        <f>IF(B801="","",IFERROR(VLOOKUP(B801,'費目'!$A$7:$B$30,2,FALSE),""))</f>
        <v/>
      </c>
    </row>
    <row r="802" spans="1:5" x14ac:dyDescent="0.25">
      <c r="A802" s="20"/>
      <c r="B802" s="15"/>
      <c r="C802" s="15"/>
      <c r="D802" s="17"/>
      <c r="E802" s="21" t="str">
        <f>IF(B802="","",IFERROR(VLOOKUP(B802,'費目'!$A$7:$B$30,2,FALSE),""))</f>
        <v/>
      </c>
    </row>
    <row r="803" spans="1:5" x14ac:dyDescent="0.25">
      <c r="A803" s="20"/>
      <c r="B803" s="15"/>
      <c r="C803" s="15"/>
      <c r="D803" s="17"/>
      <c r="E803" s="21" t="str">
        <f>IF(B803="","",IFERROR(VLOOKUP(B803,'費目'!$A$7:$B$30,2,FALSE),""))</f>
        <v/>
      </c>
    </row>
    <row r="804" spans="1:5" x14ac:dyDescent="0.25">
      <c r="A804" s="20"/>
      <c r="B804" s="15"/>
      <c r="C804" s="15"/>
      <c r="D804" s="17"/>
      <c r="E804" s="21" t="str">
        <f>IF(B804="","",IFERROR(VLOOKUP(B804,'費目'!$A$7:$B$30,2,FALSE),""))</f>
        <v/>
      </c>
    </row>
  </sheetData>
  <sheetProtection sheet="1" formatColumns="0" formatRows="0" sort="0" autoFilter="0"/>
  <autoFilter ref="A4:E804"/>
  <mergeCells count="2">
    <mergeCell ref="A1:E1"/>
    <mergeCell ref="A2:E2"/>
  </mergeCells>
  <conditionalFormatting sqref="E5:E804">
    <cfRule type="cellIs" dxfId="0" priority="1" operator="equal">
      <formula>"収入"</formula>
    </cfRule>
  </conditionalFormatting>
  <dataValidations count="3">
    <dataValidation type="date" operator="greaterThan" allowBlank="1" sqref="A5:A804">
      <formula1>32874</formula1>
    </dataValidation>
    <dataValidation type="list" allowBlank="1" showErrorMessage="1" errorTitle="費目" error="費目の名前は自由に変更し、月ごとの予算を設定してください。年はブック全体に適用されます。" sqref="B5:B804">
      <formula1>'費目'!$A$7:$A$30</formula1>
    </dataValidation>
    <dataValidation type="decimal" operator="greaterThanOrEqual" allowBlank="1" sqref="D5:D8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R59"/>
  <sheetViews>
    <sheetView workbookViewId="0" showGridLines="0">
      <pane xSplit="1" ySplit="3" topLeftCell="B4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30" customWidth="1"/>
    <col min="2" max="2" width="14" customWidth="1"/>
    <col min="3" max="14" width="11" customWidth="1"/>
    <col min="15" max="15" width="14" customWidth="1"/>
    <col min="16" max="16" width="13" customWidth="1"/>
    <col min="17" max="17" width="10" customWidth="1"/>
    <col min="18" max="18" width="6" hidden="1" customWidth="1"/>
  </cols>
  <sheetData>
    <row r="1" ht="34" customHeight="1" spans="1:18" x14ac:dyDescent="0.25">
      <c r="A1" s="9" t="s">
        <v>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>
        <f>IF(YEAR(TODAY())&gt;'費目'!$B$4,12,IF(YEAR(TODAY())&lt;'費目'!$B$4,0,MONTH(TODAY())))</f>
        <v>0</v>
      </c>
    </row>
    <row r="2" ht="30" customHeight="1" spans="1:17" x14ac:dyDescent="0.25">
      <c r="A2" s="10" t="s">
        <v>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8" x14ac:dyDescent="0.25">
      <c r="A4" s="12" t="s">
        <v>23</v>
      </c>
      <c r="B4" s="12"/>
      <c r="C4" s="12" t="s">
        <v>30</v>
      </c>
      <c r="D4" s="12"/>
      <c r="E4" s="12" t="s">
        <v>64</v>
      </c>
      <c r="F4" s="12"/>
      <c r="G4" s="12" t="s">
        <v>65</v>
      </c>
      <c r="H4" s="12"/>
    </row>
    <row r="5" ht="28" customHeight="1" spans="1:8" x14ac:dyDescent="0.25">
      <c r="A5" s="22">
        <f>SUM($O$36:$O$41)</f>
        <v>280000</v>
      </c>
      <c r="B5" s="22"/>
      <c r="C5" s="22">
        <f>SUM($O$42:$O$59)</f>
        <v>191880</v>
      </c>
      <c r="D5" s="22"/>
      <c r="E5" s="22">
        <f>A5-C5</f>
        <v>88120</v>
      </c>
      <c r="F5" s="22"/>
      <c r="G5" s="23">
        <f>IF(A5=0,0,(A5-C5)/A5)</f>
        <v>0.3147142857142857</v>
      </c>
      <c r="H5" s="23"/>
    </row>
    <row r="7" ht="22" customHeight="1" spans="1:17" x14ac:dyDescent="0.25">
      <c r="A7" s="24" t="s">
        <v>66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5" x14ac:dyDescent="0.25">
      <c r="A8" s="14" t="s">
        <v>67</v>
      </c>
      <c r="B8" s="14" t="s">
        <v>67</v>
      </c>
      <c r="C8" s="14" t="s">
        <v>68</v>
      </c>
      <c r="D8" s="14" t="s">
        <v>69</v>
      </c>
      <c r="E8" s="14" t="s">
        <v>70</v>
      </c>
      <c r="F8" s="14" t="s">
        <v>71</v>
      </c>
      <c r="G8" s="14" t="s">
        <v>72</v>
      </c>
      <c r="H8" s="14" t="s">
        <v>73</v>
      </c>
      <c r="I8" s="14" t="s">
        <v>74</v>
      </c>
      <c r="J8" s="14" t="s">
        <v>75</v>
      </c>
      <c r="K8" s="14" t="s">
        <v>76</v>
      </c>
      <c r="L8" s="14" t="s">
        <v>77</v>
      </c>
      <c r="M8" s="14" t="s">
        <v>78</v>
      </c>
      <c r="N8" s="14" t="s">
        <v>79</v>
      </c>
      <c r="O8" s="14" t="s">
        <v>80</v>
      </c>
    </row>
    <row r="9" spans="1:15" x14ac:dyDescent="0.25">
      <c r="A9" s="12" t="s">
        <v>23</v>
      </c>
      <c r="C9" s="26">
        <f>SUM(C36:C41)</f>
        <v>280000</v>
      </c>
      <c r="D9" s="26">
        <f>SUM(D36:D41)</f>
        <v>0</v>
      </c>
      <c r="E9" s="26">
        <f>SUM(E36:E41)</f>
        <v>0</v>
      </c>
      <c r="F9" s="26">
        <f>SUM(F36:F41)</f>
        <v>0</v>
      </c>
      <c r="G9" s="26">
        <f>SUM(G36:G41)</f>
        <v>0</v>
      </c>
      <c r="H9" s="26">
        <f>SUM(H36:H41)</f>
        <v>0</v>
      </c>
      <c r="I9" s="26">
        <f>SUM(I36:I41)</f>
        <v>0</v>
      </c>
      <c r="J9" s="26">
        <f>SUM(J36:J41)</f>
        <v>0</v>
      </c>
      <c r="K9" s="26">
        <f>SUM(K36:K41)</f>
        <v>0</v>
      </c>
      <c r="L9" s="26">
        <f>SUM(L36:L41)</f>
        <v>0</v>
      </c>
      <c r="M9" s="26">
        <f>SUM(M36:M41)</f>
        <v>0</v>
      </c>
      <c r="N9" s="26">
        <f>SUM(N36:N41)</f>
        <v>0</v>
      </c>
      <c r="O9" s="27">
        <f>SUM(O36:O41)</f>
        <v>280000</v>
      </c>
    </row>
    <row r="10" spans="1:15" x14ac:dyDescent="0.25">
      <c r="A10" s="12" t="s">
        <v>30</v>
      </c>
      <c r="C10" s="26">
        <f>SUM(C42:C59)</f>
        <v>191880</v>
      </c>
      <c r="D10" s="26">
        <f>SUM(D42:D59)</f>
        <v>0</v>
      </c>
      <c r="E10" s="26">
        <f>SUM(E42:E59)</f>
        <v>0</v>
      </c>
      <c r="F10" s="26">
        <f>SUM(F42:F59)</f>
        <v>0</v>
      </c>
      <c r="G10" s="26">
        <f>SUM(G42:G59)</f>
        <v>0</v>
      </c>
      <c r="H10" s="26">
        <f>SUM(H42:H59)</f>
        <v>0</v>
      </c>
      <c r="I10" s="26">
        <f>SUM(I42:I59)</f>
        <v>0</v>
      </c>
      <c r="J10" s="26">
        <f>SUM(J42:J59)</f>
        <v>0</v>
      </c>
      <c r="K10" s="26">
        <f>SUM(K42:K59)</f>
        <v>0</v>
      </c>
      <c r="L10" s="26">
        <f>SUM(L42:L59)</f>
        <v>0</v>
      </c>
      <c r="M10" s="26">
        <f>SUM(M42:M59)</f>
        <v>0</v>
      </c>
      <c r="N10" s="26">
        <f>SUM(N42:N59)</f>
        <v>0</v>
      </c>
      <c r="O10" s="27">
        <f>SUM(O42:O59)</f>
        <v>191880</v>
      </c>
    </row>
    <row r="11" spans="1:15" x14ac:dyDescent="0.25">
      <c r="A11" s="12" t="s">
        <v>64</v>
      </c>
      <c r="C11" s="27">
        <f>C9-C10</f>
        <v>88120</v>
      </c>
      <c r="D11" s="27">
        <f>D9-D10</f>
        <v>0</v>
      </c>
      <c r="E11" s="27">
        <f>E9-E10</f>
        <v>0</v>
      </c>
      <c r="F11" s="27">
        <f>F9-F10</f>
        <v>0</v>
      </c>
      <c r="G11" s="27">
        <f>G9-G10</f>
        <v>0</v>
      </c>
      <c r="H11" s="27">
        <f>H9-H10</f>
        <v>0</v>
      </c>
      <c r="I11" s="27">
        <f>I9-I10</f>
        <v>0</v>
      </c>
      <c r="J11" s="27">
        <f>J9-J10</f>
        <v>0</v>
      </c>
      <c r="K11" s="27">
        <f>K9-K10</f>
        <v>0</v>
      </c>
      <c r="L11" s="27">
        <f>L9-L10</f>
        <v>0</v>
      </c>
      <c r="M11" s="27">
        <f>M9-M10</f>
        <v>0</v>
      </c>
      <c r="N11" s="27">
        <f>N9-N10</f>
        <v>0</v>
      </c>
      <c r="O11" s="27">
        <f>O9-O10</f>
        <v>88120</v>
      </c>
    </row>
    <row r="34" ht="22" customHeight="1" spans="1:17" x14ac:dyDescent="0.25">
      <c r="A34" s="24" t="s">
        <v>81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" t="s">
        <v>18</v>
      </c>
      <c r="B35" s="14" t="s">
        <v>82</v>
      </c>
      <c r="C35" s="14" t="s">
        <v>68</v>
      </c>
      <c r="D35" s="14" t="s">
        <v>69</v>
      </c>
      <c r="E35" s="14" t="s">
        <v>70</v>
      </c>
      <c r="F35" s="14" t="s">
        <v>71</v>
      </c>
      <c r="G35" s="14" t="s">
        <v>72</v>
      </c>
      <c r="H35" s="14" t="s">
        <v>73</v>
      </c>
      <c r="I35" s="14" t="s">
        <v>74</v>
      </c>
      <c r="J35" s="14" t="s">
        <v>75</v>
      </c>
      <c r="K35" s="14" t="s">
        <v>76</v>
      </c>
      <c r="L35" s="14" t="s">
        <v>77</v>
      </c>
      <c r="M35" s="14" t="s">
        <v>78</v>
      </c>
      <c r="N35" s="14" t="s">
        <v>79</v>
      </c>
      <c r="O35" s="14" t="s">
        <v>83</v>
      </c>
      <c r="P35" s="14" t="s">
        <v>84</v>
      </c>
      <c r="Q35" s="14" t="s">
        <v>85</v>
      </c>
    </row>
    <row r="36" spans="1:17" x14ac:dyDescent="0.25">
      <c r="A36" s="28" t="str">
        <f>IF('費目'!A7="","",'費目'!A7)</f>
        <v>給与</v>
      </c>
      <c r="B36" s="26">
        <f>'費目'!D7</f>
        <v>0</v>
      </c>
      <c r="C36" s="26">
        <f>IF($A36="",0,SUMIFS('入出金'!$D$5:$D$804,'入出金'!$B$5:$B$804,$A36,'入出金'!$A$5:$A$804,"&gt;="&amp;DATE('費目'!$B$4,1,1),'入出金'!$A$5:$A$804,"&lt;"&amp;DATE('費目'!$B$4,2,1)))</f>
        <v>280000</v>
      </c>
      <c r="D36" s="26">
        <f>IF($A36="",0,SUMIFS('入出金'!$D$5:$D$804,'入出金'!$B$5:$B$804,$A36,'入出金'!$A$5:$A$804,"&gt;="&amp;DATE('費目'!$B$4,2,1),'入出金'!$A$5:$A$804,"&lt;"&amp;DATE('費目'!$B$4,3,1)))</f>
        <v>0</v>
      </c>
      <c r="E36" s="26">
        <f>IF($A36="",0,SUMIFS('入出金'!$D$5:$D$804,'入出金'!$B$5:$B$804,$A36,'入出金'!$A$5:$A$804,"&gt;="&amp;DATE('費目'!$B$4,3,1),'入出金'!$A$5:$A$804,"&lt;"&amp;DATE('費目'!$B$4,4,1)))</f>
        <v>0</v>
      </c>
      <c r="F36" s="26">
        <f>IF($A36="",0,SUMIFS('入出金'!$D$5:$D$804,'入出金'!$B$5:$B$804,$A36,'入出金'!$A$5:$A$804,"&gt;="&amp;DATE('費目'!$B$4,4,1),'入出金'!$A$5:$A$804,"&lt;"&amp;DATE('費目'!$B$4,5,1)))</f>
        <v>0</v>
      </c>
      <c r="G36" s="26">
        <f>IF($A36="",0,SUMIFS('入出金'!$D$5:$D$804,'入出金'!$B$5:$B$804,$A36,'入出金'!$A$5:$A$804,"&gt;="&amp;DATE('費目'!$B$4,5,1),'入出金'!$A$5:$A$804,"&lt;"&amp;DATE('費目'!$B$4,6,1)))</f>
        <v>0</v>
      </c>
      <c r="H36" s="26">
        <f>IF($A36="",0,SUMIFS('入出金'!$D$5:$D$804,'入出金'!$B$5:$B$804,$A36,'入出金'!$A$5:$A$804,"&gt;="&amp;DATE('費目'!$B$4,6,1),'入出金'!$A$5:$A$804,"&lt;"&amp;DATE('費目'!$B$4,7,1)))</f>
        <v>0</v>
      </c>
      <c r="I36" s="26">
        <f>IF($A36="",0,SUMIFS('入出金'!$D$5:$D$804,'入出金'!$B$5:$B$804,$A36,'入出金'!$A$5:$A$804,"&gt;="&amp;DATE('費目'!$B$4,7,1),'入出金'!$A$5:$A$804,"&lt;"&amp;DATE('費目'!$B$4,8,1)))</f>
        <v>0</v>
      </c>
      <c r="J36" s="26">
        <f>IF($A36="",0,SUMIFS('入出金'!$D$5:$D$804,'入出金'!$B$5:$B$804,$A36,'入出金'!$A$5:$A$804,"&gt;="&amp;DATE('費目'!$B$4,8,1),'入出金'!$A$5:$A$804,"&lt;"&amp;DATE('費目'!$B$4,9,1)))</f>
        <v>0</v>
      </c>
      <c r="K36" s="26">
        <f>IF($A36="",0,SUMIFS('入出金'!$D$5:$D$804,'入出金'!$B$5:$B$804,$A36,'入出金'!$A$5:$A$804,"&gt;="&amp;DATE('費目'!$B$4,9,1),'入出金'!$A$5:$A$804,"&lt;"&amp;DATE('費目'!$B$4,10,1)))</f>
        <v>0</v>
      </c>
      <c r="L36" s="26">
        <f>IF($A36="",0,SUMIFS('入出金'!$D$5:$D$804,'入出金'!$B$5:$B$804,$A36,'入出金'!$A$5:$A$804,"&gt;="&amp;DATE('費目'!$B$4,10,1),'入出金'!$A$5:$A$804,"&lt;"&amp;DATE('費目'!$B$4,11,1)))</f>
        <v>0</v>
      </c>
      <c r="M36" s="26">
        <f>IF($A36="",0,SUMIFS('入出金'!$D$5:$D$804,'入出金'!$B$5:$B$804,$A36,'入出金'!$A$5:$A$804,"&gt;="&amp;DATE('費目'!$B$4,11,1),'入出金'!$A$5:$A$804,"&lt;"&amp;DATE('費目'!$B$4,12,1)))</f>
        <v>0</v>
      </c>
      <c r="N36" s="26">
        <f>IF($A36="",0,SUMIFS('入出金'!$D$5:$D$804,'入出金'!$B$5:$B$804,$A36,'入出金'!$A$5:$A$804,"&gt;="&amp;DATE('費目'!$B$4,12,1),'入出金'!$A$5:$A$804,"&lt;"&amp;DATE('費目'!$B$4,13,1)))</f>
        <v>0</v>
      </c>
      <c r="O36" s="27">
        <f>SUM(C36:N36)</f>
        <v>280000</v>
      </c>
      <c r="P36" s="26" t="str">
        <f>IF(B36=0,"",O36-B36)</f>
        <v/>
      </c>
      <c r="Q36" s="29" t="str">
        <f>IF(B36=0,"",O36/B36)</f>
        <v/>
      </c>
    </row>
    <row r="37" spans="1:17" x14ac:dyDescent="0.25">
      <c r="A37" s="30" t="str">
        <f>IF('費目'!A8="","",'費目'!A8)</f>
        <v>配偶者の給与</v>
      </c>
      <c r="B37" s="31">
        <f>'費目'!D8</f>
        <v>0</v>
      </c>
      <c r="C37" s="31">
        <f>IF($A37="",0,SUMIFS('入出金'!$D$5:$D$804,'入出金'!$B$5:$B$804,$A37,'入出金'!$A$5:$A$804,"&gt;="&amp;DATE('費目'!$B$4,1,1),'入出金'!$A$5:$A$804,"&lt;"&amp;DATE('費目'!$B$4,2,1)))</f>
        <v>0</v>
      </c>
      <c r="D37" s="31">
        <f>IF($A37="",0,SUMIFS('入出金'!$D$5:$D$804,'入出金'!$B$5:$B$804,$A37,'入出金'!$A$5:$A$804,"&gt;="&amp;DATE('費目'!$B$4,2,1),'入出金'!$A$5:$A$804,"&lt;"&amp;DATE('費目'!$B$4,3,1)))</f>
        <v>0</v>
      </c>
      <c r="E37" s="31">
        <f>IF($A37="",0,SUMIFS('入出金'!$D$5:$D$804,'入出金'!$B$5:$B$804,$A37,'入出金'!$A$5:$A$804,"&gt;="&amp;DATE('費目'!$B$4,3,1),'入出金'!$A$5:$A$804,"&lt;"&amp;DATE('費目'!$B$4,4,1)))</f>
        <v>0</v>
      </c>
      <c r="F37" s="31">
        <f>IF($A37="",0,SUMIFS('入出金'!$D$5:$D$804,'入出金'!$B$5:$B$804,$A37,'入出金'!$A$5:$A$804,"&gt;="&amp;DATE('費目'!$B$4,4,1),'入出金'!$A$5:$A$804,"&lt;"&amp;DATE('費目'!$B$4,5,1)))</f>
        <v>0</v>
      </c>
      <c r="G37" s="31">
        <f>IF($A37="",0,SUMIFS('入出金'!$D$5:$D$804,'入出金'!$B$5:$B$804,$A37,'入出金'!$A$5:$A$804,"&gt;="&amp;DATE('費目'!$B$4,5,1),'入出金'!$A$5:$A$804,"&lt;"&amp;DATE('費目'!$B$4,6,1)))</f>
        <v>0</v>
      </c>
      <c r="H37" s="31">
        <f>IF($A37="",0,SUMIFS('入出金'!$D$5:$D$804,'入出金'!$B$5:$B$804,$A37,'入出金'!$A$5:$A$804,"&gt;="&amp;DATE('費目'!$B$4,6,1),'入出金'!$A$5:$A$804,"&lt;"&amp;DATE('費目'!$B$4,7,1)))</f>
        <v>0</v>
      </c>
      <c r="I37" s="31">
        <f>IF($A37="",0,SUMIFS('入出金'!$D$5:$D$804,'入出金'!$B$5:$B$804,$A37,'入出金'!$A$5:$A$804,"&gt;="&amp;DATE('費目'!$B$4,7,1),'入出金'!$A$5:$A$804,"&lt;"&amp;DATE('費目'!$B$4,8,1)))</f>
        <v>0</v>
      </c>
      <c r="J37" s="31">
        <f>IF($A37="",0,SUMIFS('入出金'!$D$5:$D$804,'入出金'!$B$5:$B$804,$A37,'入出金'!$A$5:$A$804,"&gt;="&amp;DATE('費目'!$B$4,8,1),'入出金'!$A$5:$A$804,"&lt;"&amp;DATE('費目'!$B$4,9,1)))</f>
        <v>0</v>
      </c>
      <c r="K37" s="31">
        <f>IF($A37="",0,SUMIFS('入出金'!$D$5:$D$804,'入出金'!$B$5:$B$804,$A37,'入出金'!$A$5:$A$804,"&gt;="&amp;DATE('費目'!$B$4,9,1),'入出金'!$A$5:$A$804,"&lt;"&amp;DATE('費目'!$B$4,10,1)))</f>
        <v>0</v>
      </c>
      <c r="L37" s="31">
        <f>IF($A37="",0,SUMIFS('入出金'!$D$5:$D$804,'入出金'!$B$5:$B$804,$A37,'入出金'!$A$5:$A$804,"&gt;="&amp;DATE('費目'!$B$4,10,1),'入出金'!$A$5:$A$804,"&lt;"&amp;DATE('費目'!$B$4,11,1)))</f>
        <v>0</v>
      </c>
      <c r="M37" s="31">
        <f>IF($A37="",0,SUMIFS('入出金'!$D$5:$D$804,'入出金'!$B$5:$B$804,$A37,'入出金'!$A$5:$A$804,"&gt;="&amp;DATE('費目'!$B$4,11,1),'入出金'!$A$5:$A$804,"&lt;"&amp;DATE('費目'!$B$4,12,1)))</f>
        <v>0</v>
      </c>
      <c r="N37" s="31">
        <f>IF($A37="",0,SUMIFS('入出金'!$D$5:$D$804,'入出金'!$B$5:$B$804,$A37,'入出金'!$A$5:$A$804,"&gt;="&amp;DATE('費目'!$B$4,12,1),'入出金'!$A$5:$A$804,"&lt;"&amp;DATE('費目'!$B$4,13,1)))</f>
        <v>0</v>
      </c>
      <c r="O37" s="32">
        <f>SUM(C37:N37)</f>
        <v>0</v>
      </c>
      <c r="P37" s="31" t="str">
        <f>IF(B37=0,"",O37-B37)</f>
        <v/>
      </c>
      <c r="Q37" s="33" t="str">
        <f>IF(B37=0,"",O37/B37)</f>
        <v/>
      </c>
    </row>
    <row r="38" spans="1:17" x14ac:dyDescent="0.25">
      <c r="A38" s="28" t="str">
        <f>IF('費目'!A9="","",'費目'!A9)</f>
        <v>児童手当・給付金</v>
      </c>
      <c r="B38" s="26">
        <f>'費目'!D9</f>
        <v>0</v>
      </c>
      <c r="C38" s="26">
        <f>IF($A38="",0,SUMIFS('入出金'!$D$5:$D$804,'入出金'!$B$5:$B$804,$A38,'入出金'!$A$5:$A$804,"&gt;="&amp;DATE('費目'!$B$4,1,1),'入出金'!$A$5:$A$804,"&lt;"&amp;DATE('費目'!$B$4,2,1)))</f>
        <v>0</v>
      </c>
      <c r="D38" s="26">
        <f>IF($A38="",0,SUMIFS('入出金'!$D$5:$D$804,'入出金'!$B$5:$B$804,$A38,'入出金'!$A$5:$A$804,"&gt;="&amp;DATE('費目'!$B$4,2,1),'入出金'!$A$5:$A$804,"&lt;"&amp;DATE('費目'!$B$4,3,1)))</f>
        <v>0</v>
      </c>
      <c r="E38" s="26">
        <f>IF($A38="",0,SUMIFS('入出金'!$D$5:$D$804,'入出金'!$B$5:$B$804,$A38,'入出金'!$A$5:$A$804,"&gt;="&amp;DATE('費目'!$B$4,3,1),'入出金'!$A$5:$A$804,"&lt;"&amp;DATE('費目'!$B$4,4,1)))</f>
        <v>0</v>
      </c>
      <c r="F38" s="26">
        <f>IF($A38="",0,SUMIFS('入出金'!$D$5:$D$804,'入出金'!$B$5:$B$804,$A38,'入出金'!$A$5:$A$804,"&gt;="&amp;DATE('費目'!$B$4,4,1),'入出金'!$A$5:$A$804,"&lt;"&amp;DATE('費目'!$B$4,5,1)))</f>
        <v>0</v>
      </c>
      <c r="G38" s="26">
        <f>IF($A38="",0,SUMIFS('入出金'!$D$5:$D$804,'入出金'!$B$5:$B$804,$A38,'入出金'!$A$5:$A$804,"&gt;="&amp;DATE('費目'!$B$4,5,1),'入出金'!$A$5:$A$804,"&lt;"&amp;DATE('費目'!$B$4,6,1)))</f>
        <v>0</v>
      </c>
      <c r="H38" s="26">
        <f>IF($A38="",0,SUMIFS('入出金'!$D$5:$D$804,'入出金'!$B$5:$B$804,$A38,'入出金'!$A$5:$A$804,"&gt;="&amp;DATE('費目'!$B$4,6,1),'入出金'!$A$5:$A$804,"&lt;"&amp;DATE('費目'!$B$4,7,1)))</f>
        <v>0</v>
      </c>
      <c r="I38" s="26">
        <f>IF($A38="",0,SUMIFS('入出金'!$D$5:$D$804,'入出金'!$B$5:$B$804,$A38,'入出金'!$A$5:$A$804,"&gt;="&amp;DATE('費目'!$B$4,7,1),'入出金'!$A$5:$A$804,"&lt;"&amp;DATE('費目'!$B$4,8,1)))</f>
        <v>0</v>
      </c>
      <c r="J38" s="26">
        <f>IF($A38="",0,SUMIFS('入出金'!$D$5:$D$804,'入出金'!$B$5:$B$804,$A38,'入出金'!$A$5:$A$804,"&gt;="&amp;DATE('費目'!$B$4,8,1),'入出金'!$A$5:$A$804,"&lt;"&amp;DATE('費目'!$B$4,9,1)))</f>
        <v>0</v>
      </c>
      <c r="K38" s="26">
        <f>IF($A38="",0,SUMIFS('入出金'!$D$5:$D$804,'入出金'!$B$5:$B$804,$A38,'入出金'!$A$5:$A$804,"&gt;="&amp;DATE('費目'!$B$4,9,1),'入出金'!$A$5:$A$804,"&lt;"&amp;DATE('費目'!$B$4,10,1)))</f>
        <v>0</v>
      </c>
      <c r="L38" s="26">
        <f>IF($A38="",0,SUMIFS('入出金'!$D$5:$D$804,'入出金'!$B$5:$B$804,$A38,'入出金'!$A$5:$A$804,"&gt;="&amp;DATE('費目'!$B$4,10,1),'入出金'!$A$5:$A$804,"&lt;"&amp;DATE('費目'!$B$4,11,1)))</f>
        <v>0</v>
      </c>
      <c r="M38" s="26">
        <f>IF($A38="",0,SUMIFS('入出金'!$D$5:$D$804,'入出金'!$B$5:$B$804,$A38,'入出金'!$A$5:$A$804,"&gt;="&amp;DATE('費目'!$B$4,11,1),'入出金'!$A$5:$A$804,"&lt;"&amp;DATE('費目'!$B$4,12,1)))</f>
        <v>0</v>
      </c>
      <c r="N38" s="26">
        <f>IF($A38="",0,SUMIFS('入出金'!$D$5:$D$804,'入出金'!$B$5:$B$804,$A38,'入出金'!$A$5:$A$804,"&gt;="&amp;DATE('費目'!$B$4,12,1),'入出金'!$A$5:$A$804,"&lt;"&amp;DATE('費目'!$B$4,13,1)))</f>
        <v>0</v>
      </c>
      <c r="O38" s="27">
        <f>SUM(C38:N38)</f>
        <v>0</v>
      </c>
      <c r="P38" s="26" t="str">
        <f>IF(B38=0,"",O38-B38)</f>
        <v/>
      </c>
      <c r="Q38" s="29" t="str">
        <f>IF(B38=0,"",O38/B38)</f>
        <v/>
      </c>
    </row>
    <row r="39" spans="1:17" x14ac:dyDescent="0.25">
      <c r="A39" s="30" t="str">
        <f>IF('費目'!A10="","",'費目'!A10)</f>
        <v>副業・事業収入</v>
      </c>
      <c r="B39" s="31">
        <f>'費目'!D10</f>
        <v>0</v>
      </c>
      <c r="C39" s="31">
        <f>IF($A39="",0,SUMIFS('入出金'!$D$5:$D$804,'入出金'!$B$5:$B$804,$A39,'入出金'!$A$5:$A$804,"&gt;="&amp;DATE('費目'!$B$4,1,1),'入出金'!$A$5:$A$804,"&lt;"&amp;DATE('費目'!$B$4,2,1)))</f>
        <v>0</v>
      </c>
      <c r="D39" s="31">
        <f>IF($A39="",0,SUMIFS('入出金'!$D$5:$D$804,'入出金'!$B$5:$B$804,$A39,'入出金'!$A$5:$A$804,"&gt;="&amp;DATE('費目'!$B$4,2,1),'入出金'!$A$5:$A$804,"&lt;"&amp;DATE('費目'!$B$4,3,1)))</f>
        <v>0</v>
      </c>
      <c r="E39" s="31">
        <f>IF($A39="",0,SUMIFS('入出金'!$D$5:$D$804,'入出金'!$B$5:$B$804,$A39,'入出金'!$A$5:$A$804,"&gt;="&amp;DATE('費目'!$B$4,3,1),'入出金'!$A$5:$A$804,"&lt;"&amp;DATE('費目'!$B$4,4,1)))</f>
        <v>0</v>
      </c>
      <c r="F39" s="31">
        <f>IF($A39="",0,SUMIFS('入出金'!$D$5:$D$804,'入出金'!$B$5:$B$804,$A39,'入出金'!$A$5:$A$804,"&gt;="&amp;DATE('費目'!$B$4,4,1),'入出金'!$A$5:$A$804,"&lt;"&amp;DATE('費目'!$B$4,5,1)))</f>
        <v>0</v>
      </c>
      <c r="G39" s="31">
        <f>IF($A39="",0,SUMIFS('入出金'!$D$5:$D$804,'入出金'!$B$5:$B$804,$A39,'入出金'!$A$5:$A$804,"&gt;="&amp;DATE('費目'!$B$4,5,1),'入出金'!$A$5:$A$804,"&lt;"&amp;DATE('費目'!$B$4,6,1)))</f>
        <v>0</v>
      </c>
      <c r="H39" s="31">
        <f>IF($A39="",0,SUMIFS('入出金'!$D$5:$D$804,'入出金'!$B$5:$B$804,$A39,'入出金'!$A$5:$A$804,"&gt;="&amp;DATE('費目'!$B$4,6,1),'入出金'!$A$5:$A$804,"&lt;"&amp;DATE('費目'!$B$4,7,1)))</f>
        <v>0</v>
      </c>
      <c r="I39" s="31">
        <f>IF($A39="",0,SUMIFS('入出金'!$D$5:$D$804,'入出金'!$B$5:$B$804,$A39,'入出金'!$A$5:$A$804,"&gt;="&amp;DATE('費目'!$B$4,7,1),'入出金'!$A$5:$A$804,"&lt;"&amp;DATE('費目'!$B$4,8,1)))</f>
        <v>0</v>
      </c>
      <c r="J39" s="31">
        <f>IF($A39="",0,SUMIFS('入出金'!$D$5:$D$804,'入出金'!$B$5:$B$804,$A39,'入出金'!$A$5:$A$804,"&gt;="&amp;DATE('費目'!$B$4,8,1),'入出金'!$A$5:$A$804,"&lt;"&amp;DATE('費目'!$B$4,9,1)))</f>
        <v>0</v>
      </c>
      <c r="K39" s="31">
        <f>IF($A39="",0,SUMIFS('入出金'!$D$5:$D$804,'入出金'!$B$5:$B$804,$A39,'入出金'!$A$5:$A$804,"&gt;="&amp;DATE('費目'!$B$4,9,1),'入出金'!$A$5:$A$804,"&lt;"&amp;DATE('費目'!$B$4,10,1)))</f>
        <v>0</v>
      </c>
      <c r="L39" s="31">
        <f>IF($A39="",0,SUMIFS('入出金'!$D$5:$D$804,'入出金'!$B$5:$B$804,$A39,'入出金'!$A$5:$A$804,"&gt;="&amp;DATE('費目'!$B$4,10,1),'入出金'!$A$5:$A$804,"&lt;"&amp;DATE('費目'!$B$4,11,1)))</f>
        <v>0</v>
      </c>
      <c r="M39" s="31">
        <f>IF($A39="",0,SUMIFS('入出金'!$D$5:$D$804,'入出金'!$B$5:$B$804,$A39,'入出金'!$A$5:$A$804,"&gt;="&amp;DATE('費目'!$B$4,11,1),'入出金'!$A$5:$A$804,"&lt;"&amp;DATE('費目'!$B$4,12,1)))</f>
        <v>0</v>
      </c>
      <c r="N39" s="31">
        <f>IF($A39="",0,SUMIFS('入出金'!$D$5:$D$804,'入出金'!$B$5:$B$804,$A39,'入出金'!$A$5:$A$804,"&gt;="&amp;DATE('費目'!$B$4,12,1),'入出金'!$A$5:$A$804,"&lt;"&amp;DATE('費目'!$B$4,13,1)))</f>
        <v>0</v>
      </c>
      <c r="O39" s="32">
        <f>SUM(C39:N39)</f>
        <v>0</v>
      </c>
      <c r="P39" s="31" t="str">
        <f>IF(B39=0,"",O39-B39)</f>
        <v/>
      </c>
      <c r="Q39" s="33" t="str">
        <f>IF(B39=0,"",O39/B39)</f>
        <v/>
      </c>
    </row>
    <row r="40" spans="1:17" x14ac:dyDescent="0.25">
      <c r="A40" s="28" t="str">
        <f>IF('費目'!A11="","",'費目'!A11)</f>
        <v>家賃収入</v>
      </c>
      <c r="B40" s="26">
        <f>'費目'!D11</f>
        <v>0</v>
      </c>
      <c r="C40" s="26">
        <f>IF($A40="",0,SUMIFS('入出金'!$D$5:$D$804,'入出金'!$B$5:$B$804,$A40,'入出金'!$A$5:$A$804,"&gt;="&amp;DATE('費目'!$B$4,1,1),'入出金'!$A$5:$A$804,"&lt;"&amp;DATE('費目'!$B$4,2,1)))</f>
        <v>0</v>
      </c>
      <c r="D40" s="26">
        <f>IF($A40="",0,SUMIFS('入出金'!$D$5:$D$804,'入出金'!$B$5:$B$804,$A40,'入出金'!$A$5:$A$804,"&gt;="&amp;DATE('費目'!$B$4,2,1),'入出金'!$A$5:$A$804,"&lt;"&amp;DATE('費目'!$B$4,3,1)))</f>
        <v>0</v>
      </c>
      <c r="E40" s="26">
        <f>IF($A40="",0,SUMIFS('入出金'!$D$5:$D$804,'入出金'!$B$5:$B$804,$A40,'入出金'!$A$5:$A$804,"&gt;="&amp;DATE('費目'!$B$4,3,1),'入出金'!$A$5:$A$804,"&lt;"&amp;DATE('費目'!$B$4,4,1)))</f>
        <v>0</v>
      </c>
      <c r="F40" s="26">
        <f>IF($A40="",0,SUMIFS('入出金'!$D$5:$D$804,'入出金'!$B$5:$B$804,$A40,'入出金'!$A$5:$A$804,"&gt;="&amp;DATE('費目'!$B$4,4,1),'入出金'!$A$5:$A$804,"&lt;"&amp;DATE('費目'!$B$4,5,1)))</f>
        <v>0</v>
      </c>
      <c r="G40" s="26">
        <f>IF($A40="",0,SUMIFS('入出金'!$D$5:$D$804,'入出金'!$B$5:$B$804,$A40,'入出金'!$A$5:$A$804,"&gt;="&amp;DATE('費目'!$B$4,5,1),'入出金'!$A$5:$A$804,"&lt;"&amp;DATE('費目'!$B$4,6,1)))</f>
        <v>0</v>
      </c>
      <c r="H40" s="26">
        <f>IF($A40="",0,SUMIFS('入出金'!$D$5:$D$804,'入出金'!$B$5:$B$804,$A40,'入出金'!$A$5:$A$804,"&gt;="&amp;DATE('費目'!$B$4,6,1),'入出金'!$A$5:$A$804,"&lt;"&amp;DATE('費目'!$B$4,7,1)))</f>
        <v>0</v>
      </c>
      <c r="I40" s="26">
        <f>IF($A40="",0,SUMIFS('入出金'!$D$5:$D$804,'入出金'!$B$5:$B$804,$A40,'入出金'!$A$5:$A$804,"&gt;="&amp;DATE('費目'!$B$4,7,1),'入出金'!$A$5:$A$804,"&lt;"&amp;DATE('費目'!$B$4,8,1)))</f>
        <v>0</v>
      </c>
      <c r="J40" s="26">
        <f>IF($A40="",0,SUMIFS('入出金'!$D$5:$D$804,'入出金'!$B$5:$B$804,$A40,'入出金'!$A$5:$A$804,"&gt;="&amp;DATE('費目'!$B$4,8,1),'入出金'!$A$5:$A$804,"&lt;"&amp;DATE('費目'!$B$4,9,1)))</f>
        <v>0</v>
      </c>
      <c r="K40" s="26">
        <f>IF($A40="",0,SUMIFS('入出金'!$D$5:$D$804,'入出金'!$B$5:$B$804,$A40,'入出金'!$A$5:$A$804,"&gt;="&amp;DATE('費目'!$B$4,9,1),'入出金'!$A$5:$A$804,"&lt;"&amp;DATE('費目'!$B$4,10,1)))</f>
        <v>0</v>
      </c>
      <c r="L40" s="26">
        <f>IF($A40="",0,SUMIFS('入出金'!$D$5:$D$804,'入出金'!$B$5:$B$804,$A40,'入出金'!$A$5:$A$804,"&gt;="&amp;DATE('費目'!$B$4,10,1),'入出金'!$A$5:$A$804,"&lt;"&amp;DATE('費目'!$B$4,11,1)))</f>
        <v>0</v>
      </c>
      <c r="M40" s="26">
        <f>IF($A40="",0,SUMIFS('入出金'!$D$5:$D$804,'入出金'!$B$5:$B$804,$A40,'入出金'!$A$5:$A$804,"&gt;="&amp;DATE('費目'!$B$4,11,1),'入出金'!$A$5:$A$804,"&lt;"&amp;DATE('費目'!$B$4,12,1)))</f>
        <v>0</v>
      </c>
      <c r="N40" s="26">
        <f>IF($A40="",0,SUMIFS('入出金'!$D$5:$D$804,'入出金'!$B$5:$B$804,$A40,'入出金'!$A$5:$A$804,"&gt;="&amp;DATE('費目'!$B$4,12,1),'入出金'!$A$5:$A$804,"&lt;"&amp;DATE('費目'!$B$4,13,1)))</f>
        <v>0</v>
      </c>
      <c r="O40" s="27">
        <f>SUM(C40:N40)</f>
        <v>0</v>
      </c>
      <c r="P40" s="26" t="str">
        <f>IF(B40=0,"",O40-B40)</f>
        <v/>
      </c>
      <c r="Q40" s="29" t="str">
        <f>IF(B40=0,"",O40/B40)</f>
        <v/>
      </c>
    </row>
    <row r="41" spans="1:17" x14ac:dyDescent="0.25">
      <c r="A41" s="30" t="str">
        <f>IF('費目'!A12="","",'費目'!A12)</f>
        <v>その他の収入</v>
      </c>
      <c r="B41" s="31">
        <f>'費目'!D12</f>
        <v>0</v>
      </c>
      <c r="C41" s="31">
        <f>IF($A41="",0,SUMIFS('入出金'!$D$5:$D$804,'入出金'!$B$5:$B$804,$A41,'入出金'!$A$5:$A$804,"&gt;="&amp;DATE('費目'!$B$4,1,1),'入出金'!$A$5:$A$804,"&lt;"&amp;DATE('費目'!$B$4,2,1)))</f>
        <v>0</v>
      </c>
      <c r="D41" s="31">
        <f>IF($A41="",0,SUMIFS('入出金'!$D$5:$D$804,'入出金'!$B$5:$B$804,$A41,'入出金'!$A$5:$A$804,"&gt;="&amp;DATE('費目'!$B$4,2,1),'入出金'!$A$5:$A$804,"&lt;"&amp;DATE('費目'!$B$4,3,1)))</f>
        <v>0</v>
      </c>
      <c r="E41" s="31">
        <f>IF($A41="",0,SUMIFS('入出金'!$D$5:$D$804,'入出金'!$B$5:$B$804,$A41,'入出金'!$A$5:$A$804,"&gt;="&amp;DATE('費目'!$B$4,3,1),'入出金'!$A$5:$A$804,"&lt;"&amp;DATE('費目'!$B$4,4,1)))</f>
        <v>0</v>
      </c>
      <c r="F41" s="31">
        <f>IF($A41="",0,SUMIFS('入出金'!$D$5:$D$804,'入出金'!$B$5:$B$804,$A41,'入出金'!$A$5:$A$804,"&gt;="&amp;DATE('費目'!$B$4,4,1),'入出金'!$A$5:$A$804,"&lt;"&amp;DATE('費目'!$B$4,5,1)))</f>
        <v>0</v>
      </c>
      <c r="G41" s="31">
        <f>IF($A41="",0,SUMIFS('入出金'!$D$5:$D$804,'入出金'!$B$5:$B$804,$A41,'入出金'!$A$5:$A$804,"&gt;="&amp;DATE('費目'!$B$4,5,1),'入出金'!$A$5:$A$804,"&lt;"&amp;DATE('費目'!$B$4,6,1)))</f>
        <v>0</v>
      </c>
      <c r="H41" s="31">
        <f>IF($A41="",0,SUMIFS('入出金'!$D$5:$D$804,'入出金'!$B$5:$B$804,$A41,'入出金'!$A$5:$A$804,"&gt;="&amp;DATE('費目'!$B$4,6,1),'入出金'!$A$5:$A$804,"&lt;"&amp;DATE('費目'!$B$4,7,1)))</f>
        <v>0</v>
      </c>
      <c r="I41" s="31">
        <f>IF($A41="",0,SUMIFS('入出金'!$D$5:$D$804,'入出金'!$B$5:$B$804,$A41,'入出金'!$A$5:$A$804,"&gt;="&amp;DATE('費目'!$B$4,7,1),'入出金'!$A$5:$A$804,"&lt;"&amp;DATE('費目'!$B$4,8,1)))</f>
        <v>0</v>
      </c>
      <c r="J41" s="31">
        <f>IF($A41="",0,SUMIFS('入出金'!$D$5:$D$804,'入出金'!$B$5:$B$804,$A41,'入出金'!$A$5:$A$804,"&gt;="&amp;DATE('費目'!$B$4,8,1),'入出金'!$A$5:$A$804,"&lt;"&amp;DATE('費目'!$B$4,9,1)))</f>
        <v>0</v>
      </c>
      <c r="K41" s="31">
        <f>IF($A41="",0,SUMIFS('入出金'!$D$5:$D$804,'入出金'!$B$5:$B$804,$A41,'入出金'!$A$5:$A$804,"&gt;="&amp;DATE('費目'!$B$4,9,1),'入出金'!$A$5:$A$804,"&lt;"&amp;DATE('費目'!$B$4,10,1)))</f>
        <v>0</v>
      </c>
      <c r="L41" s="31">
        <f>IF($A41="",0,SUMIFS('入出金'!$D$5:$D$804,'入出金'!$B$5:$B$804,$A41,'入出金'!$A$5:$A$804,"&gt;="&amp;DATE('費目'!$B$4,10,1),'入出金'!$A$5:$A$804,"&lt;"&amp;DATE('費目'!$B$4,11,1)))</f>
        <v>0</v>
      </c>
      <c r="M41" s="31">
        <f>IF($A41="",0,SUMIFS('入出金'!$D$5:$D$804,'入出金'!$B$5:$B$804,$A41,'入出金'!$A$5:$A$804,"&gt;="&amp;DATE('費目'!$B$4,11,1),'入出金'!$A$5:$A$804,"&lt;"&amp;DATE('費目'!$B$4,12,1)))</f>
        <v>0</v>
      </c>
      <c r="N41" s="31">
        <f>IF($A41="",0,SUMIFS('入出金'!$D$5:$D$804,'入出金'!$B$5:$B$804,$A41,'入出金'!$A$5:$A$804,"&gt;="&amp;DATE('費目'!$B$4,12,1),'入出金'!$A$5:$A$804,"&lt;"&amp;DATE('費目'!$B$4,13,1)))</f>
        <v>0</v>
      </c>
      <c r="O41" s="32">
        <f>SUM(C41:N41)</f>
        <v>0</v>
      </c>
      <c r="P41" s="31" t="str">
        <f>IF(B41=0,"",O41-B41)</f>
        <v/>
      </c>
      <c r="Q41" s="33" t="str">
        <f>IF(B41=0,"",O41/B41)</f>
        <v/>
      </c>
    </row>
    <row r="42" spans="1:17" x14ac:dyDescent="0.25">
      <c r="A42" s="28" t="str">
        <f>IF('費目'!A13="","",'費目'!A13)</f>
        <v>住居費（家賃・住宅ローン）</v>
      </c>
      <c r="B42" s="26">
        <f>'費目'!D13</f>
        <v>0</v>
      </c>
      <c r="C42" s="26">
        <f>IF($A42="",0,SUMIFS('入出金'!$D$5:$D$804,'入出金'!$B$5:$B$804,$A42,'入出金'!$A$5:$A$804,"&gt;="&amp;DATE('費目'!$B$4,1,1),'入出金'!$A$5:$A$804,"&lt;"&amp;DATE('費目'!$B$4,2,1)))</f>
        <v>95000</v>
      </c>
      <c r="D42" s="26">
        <f>IF($A42="",0,SUMIFS('入出金'!$D$5:$D$804,'入出金'!$B$5:$B$804,$A42,'入出金'!$A$5:$A$804,"&gt;="&amp;DATE('費目'!$B$4,2,1),'入出金'!$A$5:$A$804,"&lt;"&amp;DATE('費目'!$B$4,3,1)))</f>
        <v>0</v>
      </c>
      <c r="E42" s="26">
        <f>IF($A42="",0,SUMIFS('入出金'!$D$5:$D$804,'入出金'!$B$5:$B$804,$A42,'入出金'!$A$5:$A$804,"&gt;="&amp;DATE('費目'!$B$4,3,1),'入出金'!$A$5:$A$804,"&lt;"&amp;DATE('費目'!$B$4,4,1)))</f>
        <v>0</v>
      </c>
      <c r="F42" s="26">
        <f>IF($A42="",0,SUMIFS('入出金'!$D$5:$D$804,'入出金'!$B$5:$B$804,$A42,'入出金'!$A$5:$A$804,"&gt;="&amp;DATE('費目'!$B$4,4,1),'入出金'!$A$5:$A$804,"&lt;"&amp;DATE('費目'!$B$4,5,1)))</f>
        <v>0</v>
      </c>
      <c r="G42" s="26">
        <f>IF($A42="",0,SUMIFS('入出金'!$D$5:$D$804,'入出金'!$B$5:$B$804,$A42,'入出金'!$A$5:$A$804,"&gt;="&amp;DATE('費目'!$B$4,5,1),'入出金'!$A$5:$A$804,"&lt;"&amp;DATE('費目'!$B$4,6,1)))</f>
        <v>0</v>
      </c>
      <c r="H42" s="26">
        <f>IF($A42="",0,SUMIFS('入出金'!$D$5:$D$804,'入出金'!$B$5:$B$804,$A42,'入出金'!$A$5:$A$804,"&gt;="&amp;DATE('費目'!$B$4,6,1),'入出金'!$A$5:$A$804,"&lt;"&amp;DATE('費目'!$B$4,7,1)))</f>
        <v>0</v>
      </c>
      <c r="I42" s="26">
        <f>IF($A42="",0,SUMIFS('入出金'!$D$5:$D$804,'入出金'!$B$5:$B$804,$A42,'入出金'!$A$5:$A$804,"&gt;="&amp;DATE('費目'!$B$4,7,1),'入出金'!$A$5:$A$804,"&lt;"&amp;DATE('費目'!$B$4,8,1)))</f>
        <v>0</v>
      </c>
      <c r="J42" s="26">
        <f>IF($A42="",0,SUMIFS('入出金'!$D$5:$D$804,'入出金'!$B$5:$B$804,$A42,'入出金'!$A$5:$A$804,"&gt;="&amp;DATE('費目'!$B$4,8,1),'入出金'!$A$5:$A$804,"&lt;"&amp;DATE('費目'!$B$4,9,1)))</f>
        <v>0</v>
      </c>
      <c r="K42" s="26">
        <f>IF($A42="",0,SUMIFS('入出金'!$D$5:$D$804,'入出金'!$B$5:$B$804,$A42,'入出金'!$A$5:$A$804,"&gt;="&amp;DATE('費目'!$B$4,9,1),'入出金'!$A$5:$A$804,"&lt;"&amp;DATE('費目'!$B$4,10,1)))</f>
        <v>0</v>
      </c>
      <c r="L42" s="26">
        <f>IF($A42="",0,SUMIFS('入出金'!$D$5:$D$804,'入出金'!$B$5:$B$804,$A42,'入出金'!$A$5:$A$804,"&gt;="&amp;DATE('費目'!$B$4,10,1),'入出金'!$A$5:$A$804,"&lt;"&amp;DATE('費目'!$B$4,11,1)))</f>
        <v>0</v>
      </c>
      <c r="M42" s="26">
        <f>IF($A42="",0,SUMIFS('入出金'!$D$5:$D$804,'入出金'!$B$5:$B$804,$A42,'入出金'!$A$5:$A$804,"&gt;="&amp;DATE('費目'!$B$4,11,1),'入出金'!$A$5:$A$804,"&lt;"&amp;DATE('費目'!$B$4,12,1)))</f>
        <v>0</v>
      </c>
      <c r="N42" s="26">
        <f>IF($A42="",0,SUMIFS('入出金'!$D$5:$D$804,'入出金'!$B$5:$B$804,$A42,'入出金'!$A$5:$A$804,"&gt;="&amp;DATE('費目'!$B$4,12,1),'入出金'!$A$5:$A$804,"&lt;"&amp;DATE('費目'!$B$4,13,1)))</f>
        <v>0</v>
      </c>
      <c r="O42" s="27">
        <f>SUM(C42:N42)</f>
        <v>95000</v>
      </c>
      <c r="P42" s="26" t="str">
        <f>IF(B42=0,"",O42-B42)</f>
        <v/>
      </c>
      <c r="Q42" s="29" t="str">
        <f>IF(B42=0,"",O42/B42)</f>
        <v/>
      </c>
    </row>
    <row r="43" spans="1:17" x14ac:dyDescent="0.25">
      <c r="A43" s="30" t="str">
        <f>IF('費目'!A14="","",'費目'!A14)</f>
        <v>水道光熱費</v>
      </c>
      <c r="B43" s="31">
        <f>'費目'!D14</f>
        <v>0</v>
      </c>
      <c r="C43" s="31">
        <f>IF($A43="",0,SUMIFS('入出金'!$D$5:$D$804,'入出金'!$B$5:$B$804,$A43,'入出金'!$A$5:$A$804,"&gt;="&amp;DATE('費目'!$B$4,1,1),'入出金'!$A$5:$A$804,"&lt;"&amp;DATE('費目'!$B$4,2,1)))</f>
        <v>18000</v>
      </c>
      <c r="D43" s="31">
        <f>IF($A43="",0,SUMIFS('入出金'!$D$5:$D$804,'入出金'!$B$5:$B$804,$A43,'入出金'!$A$5:$A$804,"&gt;="&amp;DATE('費目'!$B$4,2,1),'入出金'!$A$5:$A$804,"&lt;"&amp;DATE('費目'!$B$4,3,1)))</f>
        <v>0</v>
      </c>
      <c r="E43" s="31">
        <f>IF($A43="",0,SUMIFS('入出金'!$D$5:$D$804,'入出金'!$B$5:$B$804,$A43,'入出金'!$A$5:$A$804,"&gt;="&amp;DATE('費目'!$B$4,3,1),'入出金'!$A$5:$A$804,"&lt;"&amp;DATE('費目'!$B$4,4,1)))</f>
        <v>0</v>
      </c>
      <c r="F43" s="31">
        <f>IF($A43="",0,SUMIFS('入出金'!$D$5:$D$804,'入出金'!$B$5:$B$804,$A43,'入出金'!$A$5:$A$804,"&gt;="&amp;DATE('費目'!$B$4,4,1),'入出金'!$A$5:$A$804,"&lt;"&amp;DATE('費目'!$B$4,5,1)))</f>
        <v>0</v>
      </c>
      <c r="G43" s="31">
        <f>IF($A43="",0,SUMIFS('入出金'!$D$5:$D$804,'入出金'!$B$5:$B$804,$A43,'入出金'!$A$5:$A$804,"&gt;="&amp;DATE('費目'!$B$4,5,1),'入出金'!$A$5:$A$804,"&lt;"&amp;DATE('費目'!$B$4,6,1)))</f>
        <v>0</v>
      </c>
      <c r="H43" s="31">
        <f>IF($A43="",0,SUMIFS('入出金'!$D$5:$D$804,'入出金'!$B$5:$B$804,$A43,'入出金'!$A$5:$A$804,"&gt;="&amp;DATE('費目'!$B$4,6,1),'入出金'!$A$5:$A$804,"&lt;"&amp;DATE('費目'!$B$4,7,1)))</f>
        <v>0</v>
      </c>
      <c r="I43" s="31">
        <f>IF($A43="",0,SUMIFS('入出金'!$D$5:$D$804,'入出金'!$B$5:$B$804,$A43,'入出金'!$A$5:$A$804,"&gt;="&amp;DATE('費目'!$B$4,7,1),'入出金'!$A$5:$A$804,"&lt;"&amp;DATE('費目'!$B$4,8,1)))</f>
        <v>0</v>
      </c>
      <c r="J43" s="31">
        <f>IF($A43="",0,SUMIFS('入出金'!$D$5:$D$804,'入出金'!$B$5:$B$804,$A43,'入出金'!$A$5:$A$804,"&gt;="&amp;DATE('費目'!$B$4,8,1),'入出金'!$A$5:$A$804,"&lt;"&amp;DATE('費目'!$B$4,9,1)))</f>
        <v>0</v>
      </c>
      <c r="K43" s="31">
        <f>IF($A43="",0,SUMIFS('入出金'!$D$5:$D$804,'入出金'!$B$5:$B$804,$A43,'入出金'!$A$5:$A$804,"&gt;="&amp;DATE('費目'!$B$4,9,1),'入出金'!$A$5:$A$804,"&lt;"&amp;DATE('費目'!$B$4,10,1)))</f>
        <v>0</v>
      </c>
      <c r="L43" s="31">
        <f>IF($A43="",0,SUMIFS('入出金'!$D$5:$D$804,'入出金'!$B$5:$B$804,$A43,'入出金'!$A$5:$A$804,"&gt;="&amp;DATE('費目'!$B$4,10,1),'入出金'!$A$5:$A$804,"&lt;"&amp;DATE('費目'!$B$4,11,1)))</f>
        <v>0</v>
      </c>
      <c r="M43" s="31">
        <f>IF($A43="",0,SUMIFS('入出金'!$D$5:$D$804,'入出金'!$B$5:$B$804,$A43,'入出金'!$A$5:$A$804,"&gt;="&amp;DATE('費目'!$B$4,11,1),'入出金'!$A$5:$A$804,"&lt;"&amp;DATE('費目'!$B$4,12,1)))</f>
        <v>0</v>
      </c>
      <c r="N43" s="31">
        <f>IF($A43="",0,SUMIFS('入出金'!$D$5:$D$804,'入出金'!$B$5:$B$804,$A43,'入出金'!$A$5:$A$804,"&gt;="&amp;DATE('費目'!$B$4,12,1),'入出金'!$A$5:$A$804,"&lt;"&amp;DATE('費目'!$B$4,13,1)))</f>
        <v>0</v>
      </c>
      <c r="O43" s="32">
        <f>SUM(C43:N43)</f>
        <v>18000</v>
      </c>
      <c r="P43" s="31" t="str">
        <f>IF(B43=0,"",O43-B43)</f>
        <v/>
      </c>
      <c r="Q43" s="33" t="str">
        <f>IF(B43=0,"",O43/B43)</f>
        <v/>
      </c>
    </row>
    <row r="44" spans="1:17" x14ac:dyDescent="0.25">
      <c r="A44" s="28" t="str">
        <f>IF('費目'!A15="","",'費目'!A15)</f>
        <v>食費</v>
      </c>
      <c r="B44" s="26">
        <f>'費目'!D15</f>
        <v>0</v>
      </c>
      <c r="C44" s="26">
        <f>IF($A44="",0,SUMIFS('入出金'!$D$5:$D$804,'入出金'!$B$5:$B$804,$A44,'入出金'!$A$5:$A$804,"&gt;="&amp;DATE('費目'!$B$4,1,1),'入出金'!$A$5:$A$804,"&lt;"&amp;DATE('費目'!$B$4,2,1)))</f>
        <v>25590</v>
      </c>
      <c r="D44" s="26">
        <f>IF($A44="",0,SUMIFS('入出金'!$D$5:$D$804,'入出金'!$B$5:$B$804,$A44,'入出金'!$A$5:$A$804,"&gt;="&amp;DATE('費目'!$B$4,2,1),'入出金'!$A$5:$A$804,"&lt;"&amp;DATE('費目'!$B$4,3,1)))</f>
        <v>0</v>
      </c>
      <c r="E44" s="26">
        <f>IF($A44="",0,SUMIFS('入出金'!$D$5:$D$804,'入出金'!$B$5:$B$804,$A44,'入出金'!$A$5:$A$804,"&gt;="&amp;DATE('費目'!$B$4,3,1),'入出金'!$A$5:$A$804,"&lt;"&amp;DATE('費目'!$B$4,4,1)))</f>
        <v>0</v>
      </c>
      <c r="F44" s="26">
        <f>IF($A44="",0,SUMIFS('入出金'!$D$5:$D$804,'入出金'!$B$5:$B$804,$A44,'入出金'!$A$5:$A$804,"&gt;="&amp;DATE('費目'!$B$4,4,1),'入出金'!$A$5:$A$804,"&lt;"&amp;DATE('費目'!$B$4,5,1)))</f>
        <v>0</v>
      </c>
      <c r="G44" s="26">
        <f>IF($A44="",0,SUMIFS('入出金'!$D$5:$D$804,'入出金'!$B$5:$B$804,$A44,'入出金'!$A$5:$A$804,"&gt;="&amp;DATE('費目'!$B$4,5,1),'入出金'!$A$5:$A$804,"&lt;"&amp;DATE('費目'!$B$4,6,1)))</f>
        <v>0</v>
      </c>
      <c r="H44" s="26">
        <f>IF($A44="",0,SUMIFS('入出金'!$D$5:$D$804,'入出金'!$B$5:$B$804,$A44,'入出金'!$A$5:$A$804,"&gt;="&amp;DATE('費目'!$B$4,6,1),'入出金'!$A$5:$A$804,"&lt;"&amp;DATE('費目'!$B$4,7,1)))</f>
        <v>0</v>
      </c>
      <c r="I44" s="26">
        <f>IF($A44="",0,SUMIFS('入出金'!$D$5:$D$804,'入出金'!$B$5:$B$804,$A44,'入出金'!$A$5:$A$804,"&gt;="&amp;DATE('費目'!$B$4,7,1),'入出金'!$A$5:$A$804,"&lt;"&amp;DATE('費目'!$B$4,8,1)))</f>
        <v>0</v>
      </c>
      <c r="J44" s="26">
        <f>IF($A44="",0,SUMIFS('入出金'!$D$5:$D$804,'入出金'!$B$5:$B$804,$A44,'入出金'!$A$5:$A$804,"&gt;="&amp;DATE('費目'!$B$4,8,1),'入出金'!$A$5:$A$804,"&lt;"&amp;DATE('費目'!$B$4,9,1)))</f>
        <v>0</v>
      </c>
      <c r="K44" s="26">
        <f>IF($A44="",0,SUMIFS('入出金'!$D$5:$D$804,'入出金'!$B$5:$B$804,$A44,'入出金'!$A$5:$A$804,"&gt;="&amp;DATE('費目'!$B$4,9,1),'入出金'!$A$5:$A$804,"&lt;"&amp;DATE('費目'!$B$4,10,1)))</f>
        <v>0</v>
      </c>
      <c r="L44" s="26">
        <f>IF($A44="",0,SUMIFS('入出金'!$D$5:$D$804,'入出金'!$B$5:$B$804,$A44,'入出金'!$A$5:$A$804,"&gt;="&amp;DATE('費目'!$B$4,10,1),'入出金'!$A$5:$A$804,"&lt;"&amp;DATE('費目'!$B$4,11,1)))</f>
        <v>0</v>
      </c>
      <c r="M44" s="26">
        <f>IF($A44="",0,SUMIFS('入出金'!$D$5:$D$804,'入出金'!$B$5:$B$804,$A44,'入出金'!$A$5:$A$804,"&gt;="&amp;DATE('費目'!$B$4,11,1),'入出金'!$A$5:$A$804,"&lt;"&amp;DATE('費目'!$B$4,12,1)))</f>
        <v>0</v>
      </c>
      <c r="N44" s="26">
        <f>IF($A44="",0,SUMIFS('入出金'!$D$5:$D$804,'入出金'!$B$5:$B$804,$A44,'入出金'!$A$5:$A$804,"&gt;="&amp;DATE('費目'!$B$4,12,1),'入出金'!$A$5:$A$804,"&lt;"&amp;DATE('費目'!$B$4,13,1)))</f>
        <v>0</v>
      </c>
      <c r="O44" s="27">
        <f>SUM(C44:N44)</f>
        <v>25590</v>
      </c>
      <c r="P44" s="26" t="str">
        <f>IF(B44=0,"",O44-B44)</f>
        <v/>
      </c>
      <c r="Q44" s="29" t="str">
        <f>IF(B44=0,"",O44/B44)</f>
        <v/>
      </c>
    </row>
    <row r="45" spans="1:17" x14ac:dyDescent="0.25">
      <c r="A45" s="30" t="str">
        <f>IF('費目'!A16="","",'費目'!A16)</f>
        <v>交通費・車</v>
      </c>
      <c r="B45" s="31">
        <f>'費目'!D16</f>
        <v>0</v>
      </c>
      <c r="C45" s="31">
        <f>IF($A45="",0,SUMIFS('入出金'!$D$5:$D$804,'入出金'!$B$5:$B$804,$A45,'入出金'!$A$5:$A$804,"&gt;="&amp;DATE('費目'!$B$4,1,1),'入出金'!$A$5:$A$804,"&lt;"&amp;DATE('費目'!$B$4,2,1)))</f>
        <v>9000</v>
      </c>
      <c r="D45" s="31">
        <f>IF($A45="",0,SUMIFS('入出金'!$D$5:$D$804,'入出金'!$B$5:$B$804,$A45,'入出金'!$A$5:$A$804,"&gt;="&amp;DATE('費目'!$B$4,2,1),'入出金'!$A$5:$A$804,"&lt;"&amp;DATE('費目'!$B$4,3,1)))</f>
        <v>0</v>
      </c>
      <c r="E45" s="31">
        <f>IF($A45="",0,SUMIFS('入出金'!$D$5:$D$804,'入出金'!$B$5:$B$804,$A45,'入出金'!$A$5:$A$804,"&gt;="&amp;DATE('費目'!$B$4,3,1),'入出金'!$A$5:$A$804,"&lt;"&amp;DATE('費目'!$B$4,4,1)))</f>
        <v>0</v>
      </c>
      <c r="F45" s="31">
        <f>IF($A45="",0,SUMIFS('入出金'!$D$5:$D$804,'入出金'!$B$5:$B$804,$A45,'入出金'!$A$5:$A$804,"&gt;="&amp;DATE('費目'!$B$4,4,1),'入出金'!$A$5:$A$804,"&lt;"&amp;DATE('費目'!$B$4,5,1)))</f>
        <v>0</v>
      </c>
      <c r="G45" s="31">
        <f>IF($A45="",0,SUMIFS('入出金'!$D$5:$D$804,'入出金'!$B$5:$B$804,$A45,'入出金'!$A$5:$A$804,"&gt;="&amp;DATE('費目'!$B$4,5,1),'入出金'!$A$5:$A$804,"&lt;"&amp;DATE('費目'!$B$4,6,1)))</f>
        <v>0</v>
      </c>
      <c r="H45" s="31">
        <f>IF($A45="",0,SUMIFS('入出金'!$D$5:$D$804,'入出金'!$B$5:$B$804,$A45,'入出金'!$A$5:$A$804,"&gt;="&amp;DATE('費目'!$B$4,6,1),'入出金'!$A$5:$A$804,"&lt;"&amp;DATE('費目'!$B$4,7,1)))</f>
        <v>0</v>
      </c>
      <c r="I45" s="31">
        <f>IF($A45="",0,SUMIFS('入出金'!$D$5:$D$804,'入出金'!$B$5:$B$804,$A45,'入出金'!$A$5:$A$804,"&gt;="&amp;DATE('費目'!$B$4,7,1),'入出金'!$A$5:$A$804,"&lt;"&amp;DATE('費目'!$B$4,8,1)))</f>
        <v>0</v>
      </c>
      <c r="J45" s="31">
        <f>IF($A45="",0,SUMIFS('入出金'!$D$5:$D$804,'入出金'!$B$5:$B$804,$A45,'入出金'!$A$5:$A$804,"&gt;="&amp;DATE('費目'!$B$4,8,1),'入出金'!$A$5:$A$804,"&lt;"&amp;DATE('費目'!$B$4,9,1)))</f>
        <v>0</v>
      </c>
      <c r="K45" s="31">
        <f>IF($A45="",0,SUMIFS('入出金'!$D$5:$D$804,'入出金'!$B$5:$B$804,$A45,'入出金'!$A$5:$A$804,"&gt;="&amp;DATE('費目'!$B$4,9,1),'入出金'!$A$5:$A$804,"&lt;"&amp;DATE('費目'!$B$4,10,1)))</f>
        <v>0</v>
      </c>
      <c r="L45" s="31">
        <f>IF($A45="",0,SUMIFS('入出金'!$D$5:$D$804,'入出金'!$B$5:$B$804,$A45,'入出金'!$A$5:$A$804,"&gt;="&amp;DATE('費目'!$B$4,10,1),'入出金'!$A$5:$A$804,"&lt;"&amp;DATE('費目'!$B$4,11,1)))</f>
        <v>0</v>
      </c>
      <c r="M45" s="31">
        <f>IF($A45="",0,SUMIFS('入出金'!$D$5:$D$804,'入出金'!$B$5:$B$804,$A45,'入出金'!$A$5:$A$804,"&gt;="&amp;DATE('費目'!$B$4,11,1),'入出金'!$A$5:$A$804,"&lt;"&amp;DATE('費目'!$B$4,12,1)))</f>
        <v>0</v>
      </c>
      <c r="N45" s="31">
        <f>IF($A45="",0,SUMIFS('入出金'!$D$5:$D$804,'入出金'!$B$5:$B$804,$A45,'入出金'!$A$5:$A$804,"&gt;="&amp;DATE('費目'!$B$4,12,1),'入出金'!$A$5:$A$804,"&lt;"&amp;DATE('費目'!$B$4,13,1)))</f>
        <v>0</v>
      </c>
      <c r="O45" s="32">
        <f>SUM(C45:N45)</f>
        <v>9000</v>
      </c>
      <c r="P45" s="31" t="str">
        <f>IF(B45=0,"",O45-B45)</f>
        <v/>
      </c>
      <c r="Q45" s="33" t="str">
        <f>IF(B45=0,"",O45/B45)</f>
        <v/>
      </c>
    </row>
    <row r="46" spans="1:17" x14ac:dyDescent="0.25">
      <c r="A46" s="28" t="str">
        <f>IF('費目'!A17="","",'費目'!A17)</f>
        <v>通信費</v>
      </c>
      <c r="B46" s="26">
        <f>'費目'!D17</f>
        <v>0</v>
      </c>
      <c r="C46" s="26">
        <f>IF($A46="",0,SUMIFS('入出金'!$D$5:$D$804,'入出金'!$B$5:$B$804,$A46,'入出金'!$A$5:$A$804,"&gt;="&amp;DATE('費目'!$B$4,1,1),'入出金'!$A$5:$A$804,"&lt;"&amp;DATE('費目'!$B$4,2,1)))</f>
        <v>8800</v>
      </c>
      <c r="D46" s="26">
        <f>IF($A46="",0,SUMIFS('入出金'!$D$5:$D$804,'入出金'!$B$5:$B$804,$A46,'入出金'!$A$5:$A$804,"&gt;="&amp;DATE('費目'!$B$4,2,1),'入出金'!$A$5:$A$804,"&lt;"&amp;DATE('費目'!$B$4,3,1)))</f>
        <v>0</v>
      </c>
      <c r="E46" s="26">
        <f>IF($A46="",0,SUMIFS('入出金'!$D$5:$D$804,'入出金'!$B$5:$B$804,$A46,'入出金'!$A$5:$A$804,"&gt;="&amp;DATE('費目'!$B$4,3,1),'入出金'!$A$5:$A$804,"&lt;"&amp;DATE('費目'!$B$4,4,1)))</f>
        <v>0</v>
      </c>
      <c r="F46" s="26">
        <f>IF($A46="",0,SUMIFS('入出金'!$D$5:$D$804,'入出金'!$B$5:$B$804,$A46,'入出金'!$A$5:$A$804,"&gt;="&amp;DATE('費目'!$B$4,4,1),'入出金'!$A$5:$A$804,"&lt;"&amp;DATE('費目'!$B$4,5,1)))</f>
        <v>0</v>
      </c>
      <c r="G46" s="26">
        <f>IF($A46="",0,SUMIFS('入出金'!$D$5:$D$804,'入出金'!$B$5:$B$804,$A46,'入出金'!$A$5:$A$804,"&gt;="&amp;DATE('費目'!$B$4,5,1),'入出金'!$A$5:$A$804,"&lt;"&amp;DATE('費目'!$B$4,6,1)))</f>
        <v>0</v>
      </c>
      <c r="H46" s="26">
        <f>IF($A46="",0,SUMIFS('入出金'!$D$5:$D$804,'入出金'!$B$5:$B$804,$A46,'入出金'!$A$5:$A$804,"&gt;="&amp;DATE('費目'!$B$4,6,1),'入出金'!$A$5:$A$804,"&lt;"&amp;DATE('費目'!$B$4,7,1)))</f>
        <v>0</v>
      </c>
      <c r="I46" s="26">
        <f>IF($A46="",0,SUMIFS('入出金'!$D$5:$D$804,'入出金'!$B$5:$B$804,$A46,'入出金'!$A$5:$A$804,"&gt;="&amp;DATE('費目'!$B$4,7,1),'入出金'!$A$5:$A$804,"&lt;"&amp;DATE('費目'!$B$4,8,1)))</f>
        <v>0</v>
      </c>
      <c r="J46" s="26">
        <f>IF($A46="",0,SUMIFS('入出金'!$D$5:$D$804,'入出金'!$B$5:$B$804,$A46,'入出金'!$A$5:$A$804,"&gt;="&amp;DATE('費目'!$B$4,8,1),'入出金'!$A$5:$A$804,"&lt;"&amp;DATE('費目'!$B$4,9,1)))</f>
        <v>0</v>
      </c>
      <c r="K46" s="26">
        <f>IF($A46="",0,SUMIFS('入出金'!$D$5:$D$804,'入出金'!$B$5:$B$804,$A46,'入出金'!$A$5:$A$804,"&gt;="&amp;DATE('費目'!$B$4,9,1),'入出金'!$A$5:$A$804,"&lt;"&amp;DATE('費目'!$B$4,10,1)))</f>
        <v>0</v>
      </c>
      <c r="L46" s="26">
        <f>IF($A46="",0,SUMIFS('入出金'!$D$5:$D$804,'入出金'!$B$5:$B$804,$A46,'入出金'!$A$5:$A$804,"&gt;="&amp;DATE('費目'!$B$4,10,1),'入出金'!$A$5:$A$804,"&lt;"&amp;DATE('費目'!$B$4,11,1)))</f>
        <v>0</v>
      </c>
      <c r="M46" s="26">
        <f>IF($A46="",0,SUMIFS('入出金'!$D$5:$D$804,'入出金'!$B$5:$B$804,$A46,'入出金'!$A$5:$A$804,"&gt;="&amp;DATE('費目'!$B$4,11,1),'入出金'!$A$5:$A$804,"&lt;"&amp;DATE('費目'!$B$4,12,1)))</f>
        <v>0</v>
      </c>
      <c r="N46" s="26">
        <f>IF($A46="",0,SUMIFS('入出金'!$D$5:$D$804,'入出金'!$B$5:$B$804,$A46,'入出金'!$A$5:$A$804,"&gt;="&amp;DATE('費目'!$B$4,12,1),'入出金'!$A$5:$A$804,"&lt;"&amp;DATE('費目'!$B$4,13,1)))</f>
        <v>0</v>
      </c>
      <c r="O46" s="27">
        <f>SUM(C46:N46)</f>
        <v>8800</v>
      </c>
      <c r="P46" s="26" t="str">
        <f>IF(B46=0,"",O46-B46)</f>
        <v/>
      </c>
      <c r="Q46" s="29" t="str">
        <f>IF(B46=0,"",O46/B46)</f>
        <v/>
      </c>
    </row>
    <row r="47" spans="1:17" x14ac:dyDescent="0.25">
      <c r="A47" s="30" t="str">
        <f>IF('費目'!A18="","",'費目'!A18)</f>
        <v>保険</v>
      </c>
      <c r="B47" s="31">
        <f>'費目'!D18</f>
        <v>0</v>
      </c>
      <c r="C47" s="31">
        <f>IF($A47="",0,SUMIFS('入出金'!$D$5:$D$804,'入出金'!$B$5:$B$804,$A47,'入出金'!$A$5:$A$804,"&gt;="&amp;DATE('費目'!$B$4,1,1),'入出金'!$A$5:$A$804,"&lt;"&amp;DATE('費目'!$B$4,2,1)))</f>
        <v>0</v>
      </c>
      <c r="D47" s="31">
        <f>IF($A47="",0,SUMIFS('入出金'!$D$5:$D$804,'入出金'!$B$5:$B$804,$A47,'入出金'!$A$5:$A$804,"&gt;="&amp;DATE('費目'!$B$4,2,1),'入出金'!$A$5:$A$804,"&lt;"&amp;DATE('費目'!$B$4,3,1)))</f>
        <v>0</v>
      </c>
      <c r="E47" s="31">
        <f>IF($A47="",0,SUMIFS('入出金'!$D$5:$D$804,'入出金'!$B$5:$B$804,$A47,'入出金'!$A$5:$A$804,"&gt;="&amp;DATE('費目'!$B$4,3,1),'入出金'!$A$5:$A$804,"&lt;"&amp;DATE('費目'!$B$4,4,1)))</f>
        <v>0</v>
      </c>
      <c r="F47" s="31">
        <f>IF($A47="",0,SUMIFS('入出金'!$D$5:$D$804,'入出金'!$B$5:$B$804,$A47,'入出金'!$A$5:$A$804,"&gt;="&amp;DATE('費目'!$B$4,4,1),'入出金'!$A$5:$A$804,"&lt;"&amp;DATE('費目'!$B$4,5,1)))</f>
        <v>0</v>
      </c>
      <c r="G47" s="31">
        <f>IF($A47="",0,SUMIFS('入出金'!$D$5:$D$804,'入出金'!$B$5:$B$804,$A47,'入出金'!$A$5:$A$804,"&gt;="&amp;DATE('費目'!$B$4,5,1),'入出金'!$A$5:$A$804,"&lt;"&amp;DATE('費目'!$B$4,6,1)))</f>
        <v>0</v>
      </c>
      <c r="H47" s="31">
        <f>IF($A47="",0,SUMIFS('入出金'!$D$5:$D$804,'入出金'!$B$5:$B$804,$A47,'入出金'!$A$5:$A$804,"&gt;="&amp;DATE('費目'!$B$4,6,1),'入出金'!$A$5:$A$804,"&lt;"&amp;DATE('費目'!$B$4,7,1)))</f>
        <v>0</v>
      </c>
      <c r="I47" s="31">
        <f>IF($A47="",0,SUMIFS('入出金'!$D$5:$D$804,'入出金'!$B$5:$B$804,$A47,'入出金'!$A$5:$A$804,"&gt;="&amp;DATE('費目'!$B$4,7,1),'入出金'!$A$5:$A$804,"&lt;"&amp;DATE('費目'!$B$4,8,1)))</f>
        <v>0</v>
      </c>
      <c r="J47" s="31">
        <f>IF($A47="",0,SUMIFS('入出金'!$D$5:$D$804,'入出金'!$B$5:$B$804,$A47,'入出金'!$A$5:$A$804,"&gt;="&amp;DATE('費目'!$B$4,8,1),'入出金'!$A$5:$A$804,"&lt;"&amp;DATE('費目'!$B$4,9,1)))</f>
        <v>0</v>
      </c>
      <c r="K47" s="31">
        <f>IF($A47="",0,SUMIFS('入出金'!$D$5:$D$804,'入出金'!$B$5:$B$804,$A47,'入出金'!$A$5:$A$804,"&gt;="&amp;DATE('費目'!$B$4,9,1),'入出金'!$A$5:$A$804,"&lt;"&amp;DATE('費目'!$B$4,10,1)))</f>
        <v>0</v>
      </c>
      <c r="L47" s="31">
        <f>IF($A47="",0,SUMIFS('入出金'!$D$5:$D$804,'入出金'!$B$5:$B$804,$A47,'入出金'!$A$5:$A$804,"&gt;="&amp;DATE('費目'!$B$4,10,1),'入出金'!$A$5:$A$804,"&lt;"&amp;DATE('費目'!$B$4,11,1)))</f>
        <v>0</v>
      </c>
      <c r="M47" s="31">
        <f>IF($A47="",0,SUMIFS('入出金'!$D$5:$D$804,'入出金'!$B$5:$B$804,$A47,'入出金'!$A$5:$A$804,"&gt;="&amp;DATE('費目'!$B$4,11,1),'入出金'!$A$5:$A$804,"&lt;"&amp;DATE('費目'!$B$4,12,1)))</f>
        <v>0</v>
      </c>
      <c r="N47" s="31">
        <f>IF($A47="",0,SUMIFS('入出金'!$D$5:$D$804,'入出金'!$B$5:$B$804,$A47,'入出金'!$A$5:$A$804,"&gt;="&amp;DATE('費目'!$B$4,12,1),'入出金'!$A$5:$A$804,"&lt;"&amp;DATE('費目'!$B$4,13,1)))</f>
        <v>0</v>
      </c>
      <c r="O47" s="32">
        <f>SUM(C47:N47)</f>
        <v>0</v>
      </c>
      <c r="P47" s="31" t="str">
        <f>IF(B47=0,"",O47-B47)</f>
        <v/>
      </c>
      <c r="Q47" s="33" t="str">
        <f>IF(B47=0,"",O47/B47)</f>
        <v/>
      </c>
    </row>
    <row r="48" spans="1:17" x14ac:dyDescent="0.25">
      <c r="A48" s="28" t="str">
        <f>IF('費目'!A19="","",'費目'!A19)</f>
        <v>医療費</v>
      </c>
      <c r="B48" s="26">
        <f>'費目'!D19</f>
        <v>0</v>
      </c>
      <c r="C48" s="26">
        <f>IF($A48="",0,SUMIFS('入出金'!$D$5:$D$804,'入出金'!$B$5:$B$804,$A48,'入出金'!$A$5:$A$804,"&gt;="&amp;DATE('費目'!$B$4,1,1),'入出金'!$A$5:$A$804,"&lt;"&amp;DATE('費目'!$B$4,2,1)))</f>
        <v>0</v>
      </c>
      <c r="D48" s="26">
        <f>IF($A48="",0,SUMIFS('入出金'!$D$5:$D$804,'入出金'!$B$5:$B$804,$A48,'入出金'!$A$5:$A$804,"&gt;="&amp;DATE('費目'!$B$4,2,1),'入出金'!$A$5:$A$804,"&lt;"&amp;DATE('費目'!$B$4,3,1)))</f>
        <v>0</v>
      </c>
      <c r="E48" s="26">
        <f>IF($A48="",0,SUMIFS('入出金'!$D$5:$D$804,'入出金'!$B$5:$B$804,$A48,'入出金'!$A$5:$A$804,"&gt;="&amp;DATE('費目'!$B$4,3,1),'入出金'!$A$5:$A$804,"&lt;"&amp;DATE('費目'!$B$4,4,1)))</f>
        <v>0</v>
      </c>
      <c r="F48" s="26">
        <f>IF($A48="",0,SUMIFS('入出金'!$D$5:$D$804,'入出金'!$B$5:$B$804,$A48,'入出金'!$A$5:$A$804,"&gt;="&amp;DATE('費目'!$B$4,4,1),'入出金'!$A$5:$A$804,"&lt;"&amp;DATE('費目'!$B$4,5,1)))</f>
        <v>0</v>
      </c>
      <c r="G48" s="26">
        <f>IF($A48="",0,SUMIFS('入出金'!$D$5:$D$804,'入出金'!$B$5:$B$804,$A48,'入出金'!$A$5:$A$804,"&gt;="&amp;DATE('費目'!$B$4,5,1),'入出金'!$A$5:$A$804,"&lt;"&amp;DATE('費目'!$B$4,6,1)))</f>
        <v>0</v>
      </c>
      <c r="H48" s="26">
        <f>IF($A48="",0,SUMIFS('入出金'!$D$5:$D$804,'入出金'!$B$5:$B$804,$A48,'入出金'!$A$5:$A$804,"&gt;="&amp;DATE('費目'!$B$4,6,1),'入出金'!$A$5:$A$804,"&lt;"&amp;DATE('費目'!$B$4,7,1)))</f>
        <v>0</v>
      </c>
      <c r="I48" s="26">
        <f>IF($A48="",0,SUMIFS('入出金'!$D$5:$D$804,'入出金'!$B$5:$B$804,$A48,'入出金'!$A$5:$A$804,"&gt;="&amp;DATE('費目'!$B$4,7,1),'入出金'!$A$5:$A$804,"&lt;"&amp;DATE('費目'!$B$4,8,1)))</f>
        <v>0</v>
      </c>
      <c r="J48" s="26">
        <f>IF($A48="",0,SUMIFS('入出金'!$D$5:$D$804,'入出金'!$B$5:$B$804,$A48,'入出金'!$A$5:$A$804,"&gt;="&amp;DATE('費目'!$B$4,8,1),'入出金'!$A$5:$A$804,"&lt;"&amp;DATE('費目'!$B$4,9,1)))</f>
        <v>0</v>
      </c>
      <c r="K48" s="26">
        <f>IF($A48="",0,SUMIFS('入出金'!$D$5:$D$804,'入出金'!$B$5:$B$804,$A48,'入出金'!$A$5:$A$804,"&gt;="&amp;DATE('費目'!$B$4,9,1),'入出金'!$A$5:$A$804,"&lt;"&amp;DATE('費目'!$B$4,10,1)))</f>
        <v>0</v>
      </c>
      <c r="L48" s="26">
        <f>IF($A48="",0,SUMIFS('入出金'!$D$5:$D$804,'入出金'!$B$5:$B$804,$A48,'入出金'!$A$5:$A$804,"&gt;="&amp;DATE('費目'!$B$4,10,1),'入出金'!$A$5:$A$804,"&lt;"&amp;DATE('費目'!$B$4,11,1)))</f>
        <v>0</v>
      </c>
      <c r="M48" s="26">
        <f>IF($A48="",0,SUMIFS('入出金'!$D$5:$D$804,'入出金'!$B$5:$B$804,$A48,'入出金'!$A$5:$A$804,"&gt;="&amp;DATE('費目'!$B$4,11,1),'入出金'!$A$5:$A$804,"&lt;"&amp;DATE('費目'!$B$4,12,1)))</f>
        <v>0</v>
      </c>
      <c r="N48" s="26">
        <f>IF($A48="",0,SUMIFS('入出金'!$D$5:$D$804,'入出金'!$B$5:$B$804,$A48,'入出金'!$A$5:$A$804,"&gt;="&amp;DATE('費目'!$B$4,12,1),'入出金'!$A$5:$A$804,"&lt;"&amp;DATE('費目'!$B$4,13,1)))</f>
        <v>0</v>
      </c>
      <c r="O48" s="27">
        <f>SUM(C48:N48)</f>
        <v>0</v>
      </c>
      <c r="P48" s="26" t="str">
        <f>IF(B48=0,"",O48-B48)</f>
        <v/>
      </c>
      <c r="Q48" s="29" t="str">
        <f>IF(B48=0,"",O48/B48)</f>
        <v/>
      </c>
    </row>
    <row r="49" spans="1:17" x14ac:dyDescent="0.25">
      <c r="A49" s="30" t="str">
        <f>IF('費目'!A20="","",'費目'!A20)</f>
        <v>教育費</v>
      </c>
      <c r="B49" s="31">
        <f>'費目'!D20</f>
        <v>0</v>
      </c>
      <c r="C49" s="31">
        <f>IF($A49="",0,SUMIFS('入出金'!$D$5:$D$804,'入出金'!$B$5:$B$804,$A49,'入出金'!$A$5:$A$804,"&gt;="&amp;DATE('費目'!$B$4,1,1),'入出金'!$A$5:$A$804,"&lt;"&amp;DATE('費目'!$B$4,2,1)))</f>
        <v>0</v>
      </c>
      <c r="D49" s="31">
        <f>IF($A49="",0,SUMIFS('入出金'!$D$5:$D$804,'入出金'!$B$5:$B$804,$A49,'入出金'!$A$5:$A$804,"&gt;="&amp;DATE('費目'!$B$4,2,1),'入出金'!$A$5:$A$804,"&lt;"&amp;DATE('費目'!$B$4,3,1)))</f>
        <v>0</v>
      </c>
      <c r="E49" s="31">
        <f>IF($A49="",0,SUMIFS('入出金'!$D$5:$D$804,'入出金'!$B$5:$B$804,$A49,'入出金'!$A$5:$A$804,"&gt;="&amp;DATE('費目'!$B$4,3,1),'入出金'!$A$5:$A$804,"&lt;"&amp;DATE('費目'!$B$4,4,1)))</f>
        <v>0</v>
      </c>
      <c r="F49" s="31">
        <f>IF($A49="",0,SUMIFS('入出金'!$D$5:$D$804,'入出金'!$B$5:$B$804,$A49,'入出金'!$A$5:$A$804,"&gt;="&amp;DATE('費目'!$B$4,4,1),'入出金'!$A$5:$A$804,"&lt;"&amp;DATE('費目'!$B$4,5,1)))</f>
        <v>0</v>
      </c>
      <c r="G49" s="31">
        <f>IF($A49="",0,SUMIFS('入出金'!$D$5:$D$804,'入出金'!$B$5:$B$804,$A49,'入出金'!$A$5:$A$804,"&gt;="&amp;DATE('費目'!$B$4,5,1),'入出金'!$A$5:$A$804,"&lt;"&amp;DATE('費目'!$B$4,6,1)))</f>
        <v>0</v>
      </c>
      <c r="H49" s="31">
        <f>IF($A49="",0,SUMIFS('入出金'!$D$5:$D$804,'入出金'!$B$5:$B$804,$A49,'入出金'!$A$5:$A$804,"&gt;="&amp;DATE('費目'!$B$4,6,1),'入出金'!$A$5:$A$804,"&lt;"&amp;DATE('費目'!$B$4,7,1)))</f>
        <v>0</v>
      </c>
      <c r="I49" s="31">
        <f>IF($A49="",0,SUMIFS('入出金'!$D$5:$D$804,'入出金'!$B$5:$B$804,$A49,'入出金'!$A$5:$A$804,"&gt;="&amp;DATE('費目'!$B$4,7,1),'入出金'!$A$5:$A$804,"&lt;"&amp;DATE('費目'!$B$4,8,1)))</f>
        <v>0</v>
      </c>
      <c r="J49" s="31">
        <f>IF($A49="",0,SUMIFS('入出金'!$D$5:$D$804,'入出金'!$B$5:$B$804,$A49,'入出金'!$A$5:$A$804,"&gt;="&amp;DATE('費目'!$B$4,8,1),'入出金'!$A$5:$A$804,"&lt;"&amp;DATE('費目'!$B$4,9,1)))</f>
        <v>0</v>
      </c>
      <c r="K49" s="31">
        <f>IF($A49="",0,SUMIFS('入出金'!$D$5:$D$804,'入出金'!$B$5:$B$804,$A49,'入出金'!$A$5:$A$804,"&gt;="&amp;DATE('費目'!$B$4,9,1),'入出金'!$A$5:$A$804,"&lt;"&amp;DATE('費目'!$B$4,10,1)))</f>
        <v>0</v>
      </c>
      <c r="L49" s="31">
        <f>IF($A49="",0,SUMIFS('入出金'!$D$5:$D$804,'入出金'!$B$5:$B$804,$A49,'入出金'!$A$5:$A$804,"&gt;="&amp;DATE('費目'!$B$4,10,1),'入出金'!$A$5:$A$804,"&lt;"&amp;DATE('費目'!$B$4,11,1)))</f>
        <v>0</v>
      </c>
      <c r="M49" s="31">
        <f>IF($A49="",0,SUMIFS('入出金'!$D$5:$D$804,'入出金'!$B$5:$B$804,$A49,'入出金'!$A$5:$A$804,"&gt;="&amp;DATE('費目'!$B$4,11,1),'入出金'!$A$5:$A$804,"&lt;"&amp;DATE('費目'!$B$4,12,1)))</f>
        <v>0</v>
      </c>
      <c r="N49" s="31">
        <f>IF($A49="",0,SUMIFS('入出金'!$D$5:$D$804,'入出金'!$B$5:$B$804,$A49,'入出金'!$A$5:$A$804,"&gt;="&amp;DATE('費目'!$B$4,12,1),'入出金'!$A$5:$A$804,"&lt;"&amp;DATE('費目'!$B$4,13,1)))</f>
        <v>0</v>
      </c>
      <c r="O49" s="32">
        <f>SUM(C49:N49)</f>
        <v>0</v>
      </c>
      <c r="P49" s="31" t="str">
        <f>IF(B49=0,"",O49-B49)</f>
        <v/>
      </c>
      <c r="Q49" s="33" t="str">
        <f>IF(B49=0,"",O49/B49)</f>
        <v/>
      </c>
    </row>
    <row r="50" spans="1:17" x14ac:dyDescent="0.25">
      <c r="A50" s="28" t="str">
        <f>IF('費目'!A21="","",'費目'!A21)</f>
        <v>被服費</v>
      </c>
      <c r="B50" s="26">
        <f>'費目'!D21</f>
        <v>0</v>
      </c>
      <c r="C50" s="26">
        <f>IF($A50="",0,SUMIFS('入出金'!$D$5:$D$804,'入出金'!$B$5:$B$804,$A50,'入出金'!$A$5:$A$804,"&gt;="&amp;DATE('費目'!$B$4,1,1),'入出金'!$A$5:$A$804,"&lt;"&amp;DATE('費目'!$B$4,2,1)))</f>
        <v>0</v>
      </c>
      <c r="D50" s="26">
        <f>IF($A50="",0,SUMIFS('入出金'!$D$5:$D$804,'入出金'!$B$5:$B$804,$A50,'入出金'!$A$5:$A$804,"&gt;="&amp;DATE('費目'!$B$4,2,1),'入出金'!$A$5:$A$804,"&lt;"&amp;DATE('費目'!$B$4,3,1)))</f>
        <v>0</v>
      </c>
      <c r="E50" s="26">
        <f>IF($A50="",0,SUMIFS('入出金'!$D$5:$D$804,'入出金'!$B$5:$B$804,$A50,'入出金'!$A$5:$A$804,"&gt;="&amp;DATE('費目'!$B$4,3,1),'入出金'!$A$5:$A$804,"&lt;"&amp;DATE('費目'!$B$4,4,1)))</f>
        <v>0</v>
      </c>
      <c r="F50" s="26">
        <f>IF($A50="",0,SUMIFS('入出金'!$D$5:$D$804,'入出金'!$B$5:$B$804,$A50,'入出金'!$A$5:$A$804,"&gt;="&amp;DATE('費目'!$B$4,4,1),'入出金'!$A$5:$A$804,"&lt;"&amp;DATE('費目'!$B$4,5,1)))</f>
        <v>0</v>
      </c>
      <c r="G50" s="26">
        <f>IF($A50="",0,SUMIFS('入出金'!$D$5:$D$804,'入出金'!$B$5:$B$804,$A50,'入出金'!$A$5:$A$804,"&gt;="&amp;DATE('費目'!$B$4,5,1),'入出金'!$A$5:$A$804,"&lt;"&amp;DATE('費目'!$B$4,6,1)))</f>
        <v>0</v>
      </c>
      <c r="H50" s="26">
        <f>IF($A50="",0,SUMIFS('入出金'!$D$5:$D$804,'入出金'!$B$5:$B$804,$A50,'入出金'!$A$5:$A$804,"&gt;="&amp;DATE('費目'!$B$4,6,1),'入出金'!$A$5:$A$804,"&lt;"&amp;DATE('費目'!$B$4,7,1)))</f>
        <v>0</v>
      </c>
      <c r="I50" s="26">
        <f>IF($A50="",0,SUMIFS('入出金'!$D$5:$D$804,'入出金'!$B$5:$B$804,$A50,'入出金'!$A$5:$A$804,"&gt;="&amp;DATE('費目'!$B$4,7,1),'入出金'!$A$5:$A$804,"&lt;"&amp;DATE('費目'!$B$4,8,1)))</f>
        <v>0</v>
      </c>
      <c r="J50" s="26">
        <f>IF($A50="",0,SUMIFS('入出金'!$D$5:$D$804,'入出金'!$B$5:$B$804,$A50,'入出金'!$A$5:$A$804,"&gt;="&amp;DATE('費目'!$B$4,8,1),'入出金'!$A$5:$A$804,"&lt;"&amp;DATE('費目'!$B$4,9,1)))</f>
        <v>0</v>
      </c>
      <c r="K50" s="26">
        <f>IF($A50="",0,SUMIFS('入出金'!$D$5:$D$804,'入出金'!$B$5:$B$804,$A50,'入出金'!$A$5:$A$804,"&gt;="&amp;DATE('費目'!$B$4,9,1),'入出金'!$A$5:$A$804,"&lt;"&amp;DATE('費目'!$B$4,10,1)))</f>
        <v>0</v>
      </c>
      <c r="L50" s="26">
        <f>IF($A50="",0,SUMIFS('入出金'!$D$5:$D$804,'入出金'!$B$5:$B$804,$A50,'入出金'!$A$5:$A$804,"&gt;="&amp;DATE('費目'!$B$4,10,1),'入出金'!$A$5:$A$804,"&lt;"&amp;DATE('費目'!$B$4,11,1)))</f>
        <v>0</v>
      </c>
      <c r="M50" s="26">
        <f>IF($A50="",0,SUMIFS('入出金'!$D$5:$D$804,'入出金'!$B$5:$B$804,$A50,'入出金'!$A$5:$A$804,"&gt;="&amp;DATE('費目'!$B$4,11,1),'入出金'!$A$5:$A$804,"&lt;"&amp;DATE('費目'!$B$4,12,1)))</f>
        <v>0</v>
      </c>
      <c r="N50" s="26">
        <f>IF($A50="",0,SUMIFS('入出金'!$D$5:$D$804,'入出金'!$B$5:$B$804,$A50,'入出金'!$A$5:$A$804,"&gt;="&amp;DATE('費目'!$B$4,12,1),'入出金'!$A$5:$A$804,"&lt;"&amp;DATE('費目'!$B$4,13,1)))</f>
        <v>0</v>
      </c>
      <c r="O50" s="27">
        <f>SUM(C50:N50)</f>
        <v>0</v>
      </c>
      <c r="P50" s="26" t="str">
        <f>IF(B50=0,"",O50-B50)</f>
        <v/>
      </c>
      <c r="Q50" s="29" t="str">
        <f>IF(B50=0,"",O50/B50)</f>
        <v/>
      </c>
    </row>
    <row r="51" spans="1:17" x14ac:dyDescent="0.25">
      <c r="A51" s="30" t="str">
        <f>IF('費目'!A22="","",'費目'!A22)</f>
        <v>外食</v>
      </c>
      <c r="B51" s="31">
        <f>'費目'!D22</f>
        <v>0</v>
      </c>
      <c r="C51" s="31">
        <f>IF($A51="",0,SUMIFS('入出金'!$D$5:$D$804,'入出金'!$B$5:$B$804,$A51,'入出金'!$A$5:$A$804,"&gt;="&amp;DATE('費目'!$B$4,1,1),'入出金'!$A$5:$A$804,"&lt;"&amp;DATE('費目'!$B$4,2,1)))</f>
        <v>0</v>
      </c>
      <c r="D51" s="31">
        <f>IF($A51="",0,SUMIFS('入出金'!$D$5:$D$804,'入出金'!$B$5:$B$804,$A51,'入出金'!$A$5:$A$804,"&gt;="&amp;DATE('費目'!$B$4,2,1),'入出金'!$A$5:$A$804,"&lt;"&amp;DATE('費目'!$B$4,3,1)))</f>
        <v>0</v>
      </c>
      <c r="E51" s="31">
        <f>IF($A51="",0,SUMIFS('入出金'!$D$5:$D$804,'入出金'!$B$5:$B$804,$A51,'入出金'!$A$5:$A$804,"&gt;="&amp;DATE('費目'!$B$4,3,1),'入出金'!$A$5:$A$804,"&lt;"&amp;DATE('費目'!$B$4,4,1)))</f>
        <v>0</v>
      </c>
      <c r="F51" s="31">
        <f>IF($A51="",0,SUMIFS('入出金'!$D$5:$D$804,'入出金'!$B$5:$B$804,$A51,'入出金'!$A$5:$A$804,"&gt;="&amp;DATE('費目'!$B$4,4,1),'入出金'!$A$5:$A$804,"&lt;"&amp;DATE('費目'!$B$4,5,1)))</f>
        <v>0</v>
      </c>
      <c r="G51" s="31">
        <f>IF($A51="",0,SUMIFS('入出金'!$D$5:$D$804,'入出金'!$B$5:$B$804,$A51,'入出金'!$A$5:$A$804,"&gt;="&amp;DATE('費目'!$B$4,5,1),'入出金'!$A$5:$A$804,"&lt;"&amp;DATE('費目'!$B$4,6,1)))</f>
        <v>0</v>
      </c>
      <c r="H51" s="31">
        <f>IF($A51="",0,SUMIFS('入出金'!$D$5:$D$804,'入出金'!$B$5:$B$804,$A51,'入出金'!$A$5:$A$804,"&gt;="&amp;DATE('費目'!$B$4,6,1),'入出金'!$A$5:$A$804,"&lt;"&amp;DATE('費目'!$B$4,7,1)))</f>
        <v>0</v>
      </c>
      <c r="I51" s="31">
        <f>IF($A51="",0,SUMIFS('入出金'!$D$5:$D$804,'入出金'!$B$5:$B$804,$A51,'入出金'!$A$5:$A$804,"&gt;="&amp;DATE('費目'!$B$4,7,1),'入出金'!$A$5:$A$804,"&lt;"&amp;DATE('費目'!$B$4,8,1)))</f>
        <v>0</v>
      </c>
      <c r="J51" s="31">
        <f>IF($A51="",0,SUMIFS('入出金'!$D$5:$D$804,'入出金'!$B$5:$B$804,$A51,'入出金'!$A$5:$A$804,"&gt;="&amp;DATE('費目'!$B$4,8,1),'入出金'!$A$5:$A$804,"&lt;"&amp;DATE('費目'!$B$4,9,1)))</f>
        <v>0</v>
      </c>
      <c r="K51" s="31">
        <f>IF($A51="",0,SUMIFS('入出金'!$D$5:$D$804,'入出金'!$B$5:$B$804,$A51,'入出金'!$A$5:$A$804,"&gt;="&amp;DATE('費目'!$B$4,9,1),'入出金'!$A$5:$A$804,"&lt;"&amp;DATE('費目'!$B$4,10,1)))</f>
        <v>0</v>
      </c>
      <c r="L51" s="31">
        <f>IF($A51="",0,SUMIFS('入出金'!$D$5:$D$804,'入出金'!$B$5:$B$804,$A51,'入出金'!$A$5:$A$804,"&gt;="&amp;DATE('費目'!$B$4,10,1),'入出金'!$A$5:$A$804,"&lt;"&amp;DATE('費目'!$B$4,11,1)))</f>
        <v>0</v>
      </c>
      <c r="M51" s="31">
        <f>IF($A51="",0,SUMIFS('入出金'!$D$5:$D$804,'入出金'!$B$5:$B$804,$A51,'入出金'!$A$5:$A$804,"&gt;="&amp;DATE('費目'!$B$4,11,1),'入出金'!$A$5:$A$804,"&lt;"&amp;DATE('費目'!$B$4,12,1)))</f>
        <v>0</v>
      </c>
      <c r="N51" s="31">
        <f>IF($A51="",0,SUMIFS('入出金'!$D$5:$D$804,'入出金'!$B$5:$B$804,$A51,'入出金'!$A$5:$A$804,"&gt;="&amp;DATE('費目'!$B$4,12,1),'入出金'!$A$5:$A$804,"&lt;"&amp;DATE('費目'!$B$4,13,1)))</f>
        <v>0</v>
      </c>
      <c r="O51" s="32">
        <f>SUM(C51:N51)</f>
        <v>0</v>
      </c>
      <c r="P51" s="31" t="str">
        <f>IF(B51=0,"",O51-B51)</f>
        <v/>
      </c>
      <c r="Q51" s="33" t="str">
        <f>IF(B51=0,"",O51/B51)</f>
        <v/>
      </c>
    </row>
    <row r="52" spans="1:17" x14ac:dyDescent="0.25">
      <c r="A52" s="28" t="str">
        <f>IF('費目'!A23="","",'費目'!A23)</f>
        <v>趣味・娯楽</v>
      </c>
      <c r="B52" s="26">
        <f>'費目'!D23</f>
        <v>0</v>
      </c>
      <c r="C52" s="26">
        <f>IF($A52="",0,SUMIFS('入出金'!$D$5:$D$804,'入出金'!$B$5:$B$804,$A52,'入出金'!$A$5:$A$804,"&gt;="&amp;DATE('費目'!$B$4,1,1),'入出金'!$A$5:$A$804,"&lt;"&amp;DATE('費目'!$B$4,2,1)))</f>
        <v>4000</v>
      </c>
      <c r="D52" s="26">
        <f>IF($A52="",0,SUMIFS('入出金'!$D$5:$D$804,'入出金'!$B$5:$B$804,$A52,'入出金'!$A$5:$A$804,"&gt;="&amp;DATE('費目'!$B$4,2,1),'入出金'!$A$5:$A$804,"&lt;"&amp;DATE('費目'!$B$4,3,1)))</f>
        <v>0</v>
      </c>
      <c r="E52" s="26">
        <f>IF($A52="",0,SUMIFS('入出金'!$D$5:$D$804,'入出金'!$B$5:$B$804,$A52,'入出金'!$A$5:$A$804,"&gt;="&amp;DATE('費目'!$B$4,3,1),'入出金'!$A$5:$A$804,"&lt;"&amp;DATE('費目'!$B$4,4,1)))</f>
        <v>0</v>
      </c>
      <c r="F52" s="26">
        <f>IF($A52="",0,SUMIFS('入出金'!$D$5:$D$804,'入出金'!$B$5:$B$804,$A52,'入出金'!$A$5:$A$804,"&gt;="&amp;DATE('費目'!$B$4,4,1),'入出金'!$A$5:$A$804,"&lt;"&amp;DATE('費目'!$B$4,5,1)))</f>
        <v>0</v>
      </c>
      <c r="G52" s="26">
        <f>IF($A52="",0,SUMIFS('入出金'!$D$5:$D$804,'入出金'!$B$5:$B$804,$A52,'入出金'!$A$5:$A$804,"&gt;="&amp;DATE('費目'!$B$4,5,1),'入出金'!$A$5:$A$804,"&lt;"&amp;DATE('費目'!$B$4,6,1)))</f>
        <v>0</v>
      </c>
      <c r="H52" s="26">
        <f>IF($A52="",0,SUMIFS('入出金'!$D$5:$D$804,'入出金'!$B$5:$B$804,$A52,'入出金'!$A$5:$A$804,"&gt;="&amp;DATE('費目'!$B$4,6,1),'入出金'!$A$5:$A$804,"&lt;"&amp;DATE('費目'!$B$4,7,1)))</f>
        <v>0</v>
      </c>
      <c r="I52" s="26">
        <f>IF($A52="",0,SUMIFS('入出金'!$D$5:$D$804,'入出金'!$B$5:$B$804,$A52,'入出金'!$A$5:$A$804,"&gt;="&amp;DATE('費目'!$B$4,7,1),'入出金'!$A$5:$A$804,"&lt;"&amp;DATE('費目'!$B$4,8,1)))</f>
        <v>0</v>
      </c>
      <c r="J52" s="26">
        <f>IF($A52="",0,SUMIFS('入出金'!$D$5:$D$804,'入出金'!$B$5:$B$804,$A52,'入出金'!$A$5:$A$804,"&gt;="&amp;DATE('費目'!$B$4,8,1),'入出金'!$A$5:$A$804,"&lt;"&amp;DATE('費目'!$B$4,9,1)))</f>
        <v>0</v>
      </c>
      <c r="K52" s="26">
        <f>IF($A52="",0,SUMIFS('入出金'!$D$5:$D$804,'入出金'!$B$5:$B$804,$A52,'入出金'!$A$5:$A$804,"&gt;="&amp;DATE('費目'!$B$4,9,1),'入出金'!$A$5:$A$804,"&lt;"&amp;DATE('費目'!$B$4,10,1)))</f>
        <v>0</v>
      </c>
      <c r="L52" s="26">
        <f>IF($A52="",0,SUMIFS('入出金'!$D$5:$D$804,'入出金'!$B$5:$B$804,$A52,'入出金'!$A$5:$A$804,"&gt;="&amp;DATE('費目'!$B$4,10,1),'入出金'!$A$5:$A$804,"&lt;"&amp;DATE('費目'!$B$4,11,1)))</f>
        <v>0</v>
      </c>
      <c r="M52" s="26">
        <f>IF($A52="",0,SUMIFS('入出金'!$D$5:$D$804,'入出金'!$B$5:$B$804,$A52,'入出金'!$A$5:$A$804,"&gt;="&amp;DATE('費目'!$B$4,11,1),'入出金'!$A$5:$A$804,"&lt;"&amp;DATE('費目'!$B$4,12,1)))</f>
        <v>0</v>
      </c>
      <c r="N52" s="26">
        <f>IF($A52="",0,SUMIFS('入出金'!$D$5:$D$804,'入出金'!$B$5:$B$804,$A52,'入出金'!$A$5:$A$804,"&gt;="&amp;DATE('費目'!$B$4,12,1),'入出金'!$A$5:$A$804,"&lt;"&amp;DATE('費目'!$B$4,13,1)))</f>
        <v>0</v>
      </c>
      <c r="O52" s="27">
        <f>SUM(C52:N52)</f>
        <v>4000</v>
      </c>
      <c r="P52" s="26" t="str">
        <f>IF(B52=0,"",O52-B52)</f>
        <v/>
      </c>
      <c r="Q52" s="29" t="str">
        <f>IF(B52=0,"",O52/B52)</f>
        <v/>
      </c>
    </row>
    <row r="53" spans="1:17" x14ac:dyDescent="0.25">
      <c r="A53" s="30" t="str">
        <f>IF('費目'!A24="","",'費目'!A24)</f>
        <v>サブスク</v>
      </c>
      <c r="B53" s="31">
        <f>'費目'!D24</f>
        <v>0</v>
      </c>
      <c r="C53" s="31">
        <f>IF($A53="",0,SUMIFS('入出金'!$D$5:$D$804,'入出金'!$B$5:$B$804,$A53,'入出金'!$A$5:$A$804,"&gt;="&amp;DATE('費目'!$B$4,1,1),'入出金'!$A$5:$A$804,"&lt;"&amp;DATE('費目'!$B$4,2,1)))</f>
        <v>1490</v>
      </c>
      <c r="D53" s="31">
        <f>IF($A53="",0,SUMIFS('入出金'!$D$5:$D$804,'入出金'!$B$5:$B$804,$A53,'入出金'!$A$5:$A$804,"&gt;="&amp;DATE('費目'!$B$4,2,1),'入出金'!$A$5:$A$804,"&lt;"&amp;DATE('費目'!$B$4,3,1)))</f>
        <v>0</v>
      </c>
      <c r="E53" s="31">
        <f>IF($A53="",0,SUMIFS('入出金'!$D$5:$D$804,'入出金'!$B$5:$B$804,$A53,'入出金'!$A$5:$A$804,"&gt;="&amp;DATE('費目'!$B$4,3,1),'入出金'!$A$5:$A$804,"&lt;"&amp;DATE('費目'!$B$4,4,1)))</f>
        <v>0</v>
      </c>
      <c r="F53" s="31">
        <f>IF($A53="",0,SUMIFS('入出金'!$D$5:$D$804,'入出金'!$B$5:$B$804,$A53,'入出金'!$A$5:$A$804,"&gt;="&amp;DATE('費目'!$B$4,4,1),'入出金'!$A$5:$A$804,"&lt;"&amp;DATE('費目'!$B$4,5,1)))</f>
        <v>0</v>
      </c>
      <c r="G53" s="31">
        <f>IF($A53="",0,SUMIFS('入出金'!$D$5:$D$804,'入出金'!$B$5:$B$804,$A53,'入出金'!$A$5:$A$804,"&gt;="&amp;DATE('費目'!$B$4,5,1),'入出金'!$A$5:$A$804,"&lt;"&amp;DATE('費目'!$B$4,6,1)))</f>
        <v>0</v>
      </c>
      <c r="H53" s="31">
        <f>IF($A53="",0,SUMIFS('入出金'!$D$5:$D$804,'入出金'!$B$5:$B$804,$A53,'入出金'!$A$5:$A$804,"&gt;="&amp;DATE('費目'!$B$4,6,1),'入出金'!$A$5:$A$804,"&lt;"&amp;DATE('費目'!$B$4,7,1)))</f>
        <v>0</v>
      </c>
      <c r="I53" s="31">
        <f>IF($A53="",0,SUMIFS('入出金'!$D$5:$D$804,'入出金'!$B$5:$B$804,$A53,'入出金'!$A$5:$A$804,"&gt;="&amp;DATE('費目'!$B$4,7,1),'入出金'!$A$5:$A$804,"&lt;"&amp;DATE('費目'!$B$4,8,1)))</f>
        <v>0</v>
      </c>
      <c r="J53" s="31">
        <f>IF($A53="",0,SUMIFS('入出金'!$D$5:$D$804,'入出金'!$B$5:$B$804,$A53,'入出金'!$A$5:$A$804,"&gt;="&amp;DATE('費目'!$B$4,8,1),'入出金'!$A$5:$A$804,"&lt;"&amp;DATE('費目'!$B$4,9,1)))</f>
        <v>0</v>
      </c>
      <c r="K53" s="31">
        <f>IF($A53="",0,SUMIFS('入出金'!$D$5:$D$804,'入出金'!$B$5:$B$804,$A53,'入出金'!$A$5:$A$804,"&gt;="&amp;DATE('費目'!$B$4,9,1),'入出金'!$A$5:$A$804,"&lt;"&amp;DATE('費目'!$B$4,10,1)))</f>
        <v>0</v>
      </c>
      <c r="L53" s="31">
        <f>IF($A53="",0,SUMIFS('入出金'!$D$5:$D$804,'入出金'!$B$5:$B$804,$A53,'入出金'!$A$5:$A$804,"&gt;="&amp;DATE('費目'!$B$4,10,1),'入出金'!$A$5:$A$804,"&lt;"&amp;DATE('費目'!$B$4,11,1)))</f>
        <v>0</v>
      </c>
      <c r="M53" s="31">
        <f>IF($A53="",0,SUMIFS('入出金'!$D$5:$D$804,'入出金'!$B$5:$B$804,$A53,'入出金'!$A$5:$A$804,"&gt;="&amp;DATE('費目'!$B$4,11,1),'入出金'!$A$5:$A$804,"&lt;"&amp;DATE('費目'!$B$4,12,1)))</f>
        <v>0</v>
      </c>
      <c r="N53" s="31">
        <f>IF($A53="",0,SUMIFS('入出金'!$D$5:$D$804,'入出金'!$B$5:$B$804,$A53,'入出金'!$A$5:$A$804,"&gt;="&amp;DATE('費目'!$B$4,12,1),'入出金'!$A$5:$A$804,"&lt;"&amp;DATE('費目'!$B$4,13,1)))</f>
        <v>0</v>
      </c>
      <c r="O53" s="32">
        <f>SUM(C53:N53)</f>
        <v>1490</v>
      </c>
      <c r="P53" s="31" t="str">
        <f>IF(B53=0,"",O53-B53)</f>
        <v/>
      </c>
      <c r="Q53" s="33" t="str">
        <f>IF(B53=0,"",O53/B53)</f>
        <v/>
      </c>
    </row>
    <row r="54" spans="1:17" x14ac:dyDescent="0.25">
      <c r="A54" s="28" t="str">
        <f>IF('費目'!A25="","",'費目'!A25)</f>
        <v>旅行</v>
      </c>
      <c r="B54" s="26">
        <f>'費目'!D25</f>
        <v>0</v>
      </c>
      <c r="C54" s="26">
        <f>IF($A54="",0,SUMIFS('入出金'!$D$5:$D$804,'入出金'!$B$5:$B$804,$A54,'入出金'!$A$5:$A$804,"&gt;="&amp;DATE('費目'!$B$4,1,1),'入出金'!$A$5:$A$804,"&lt;"&amp;DATE('費目'!$B$4,2,1)))</f>
        <v>0</v>
      </c>
      <c r="D54" s="26">
        <f>IF($A54="",0,SUMIFS('入出金'!$D$5:$D$804,'入出金'!$B$5:$B$804,$A54,'入出金'!$A$5:$A$804,"&gt;="&amp;DATE('費目'!$B$4,2,1),'入出金'!$A$5:$A$804,"&lt;"&amp;DATE('費目'!$B$4,3,1)))</f>
        <v>0</v>
      </c>
      <c r="E54" s="26">
        <f>IF($A54="",0,SUMIFS('入出金'!$D$5:$D$804,'入出金'!$B$5:$B$804,$A54,'入出金'!$A$5:$A$804,"&gt;="&amp;DATE('費目'!$B$4,3,1),'入出金'!$A$5:$A$804,"&lt;"&amp;DATE('費目'!$B$4,4,1)))</f>
        <v>0</v>
      </c>
      <c r="F54" s="26">
        <f>IF($A54="",0,SUMIFS('入出金'!$D$5:$D$804,'入出金'!$B$5:$B$804,$A54,'入出金'!$A$5:$A$804,"&gt;="&amp;DATE('費目'!$B$4,4,1),'入出金'!$A$5:$A$804,"&lt;"&amp;DATE('費目'!$B$4,5,1)))</f>
        <v>0</v>
      </c>
      <c r="G54" s="26">
        <f>IF($A54="",0,SUMIFS('入出金'!$D$5:$D$804,'入出金'!$B$5:$B$804,$A54,'入出金'!$A$5:$A$804,"&gt;="&amp;DATE('費目'!$B$4,5,1),'入出金'!$A$5:$A$804,"&lt;"&amp;DATE('費目'!$B$4,6,1)))</f>
        <v>0</v>
      </c>
      <c r="H54" s="26">
        <f>IF($A54="",0,SUMIFS('入出金'!$D$5:$D$804,'入出金'!$B$5:$B$804,$A54,'入出金'!$A$5:$A$804,"&gt;="&amp;DATE('費目'!$B$4,6,1),'入出金'!$A$5:$A$804,"&lt;"&amp;DATE('費目'!$B$4,7,1)))</f>
        <v>0</v>
      </c>
      <c r="I54" s="26">
        <f>IF($A54="",0,SUMIFS('入出金'!$D$5:$D$804,'入出金'!$B$5:$B$804,$A54,'入出金'!$A$5:$A$804,"&gt;="&amp;DATE('費目'!$B$4,7,1),'入出金'!$A$5:$A$804,"&lt;"&amp;DATE('費目'!$B$4,8,1)))</f>
        <v>0</v>
      </c>
      <c r="J54" s="26">
        <f>IF($A54="",0,SUMIFS('入出金'!$D$5:$D$804,'入出金'!$B$5:$B$804,$A54,'入出金'!$A$5:$A$804,"&gt;="&amp;DATE('費目'!$B$4,8,1),'入出金'!$A$5:$A$804,"&lt;"&amp;DATE('費目'!$B$4,9,1)))</f>
        <v>0</v>
      </c>
      <c r="K54" s="26">
        <f>IF($A54="",0,SUMIFS('入出金'!$D$5:$D$804,'入出金'!$B$5:$B$804,$A54,'入出金'!$A$5:$A$804,"&gt;="&amp;DATE('費目'!$B$4,9,1),'入出金'!$A$5:$A$804,"&lt;"&amp;DATE('費目'!$B$4,10,1)))</f>
        <v>0</v>
      </c>
      <c r="L54" s="26">
        <f>IF($A54="",0,SUMIFS('入出金'!$D$5:$D$804,'入出金'!$B$5:$B$804,$A54,'入出金'!$A$5:$A$804,"&gt;="&amp;DATE('費目'!$B$4,10,1),'入出金'!$A$5:$A$804,"&lt;"&amp;DATE('費目'!$B$4,11,1)))</f>
        <v>0</v>
      </c>
      <c r="M54" s="26">
        <f>IF($A54="",0,SUMIFS('入出金'!$D$5:$D$804,'入出金'!$B$5:$B$804,$A54,'入出金'!$A$5:$A$804,"&gt;="&amp;DATE('費目'!$B$4,11,1),'入出金'!$A$5:$A$804,"&lt;"&amp;DATE('費目'!$B$4,12,1)))</f>
        <v>0</v>
      </c>
      <c r="N54" s="26">
        <f>IF($A54="",0,SUMIFS('入出金'!$D$5:$D$804,'入出金'!$B$5:$B$804,$A54,'入出金'!$A$5:$A$804,"&gt;="&amp;DATE('費目'!$B$4,12,1),'入出金'!$A$5:$A$804,"&lt;"&amp;DATE('費目'!$B$4,13,1)))</f>
        <v>0</v>
      </c>
      <c r="O54" s="27">
        <f>SUM(C54:N54)</f>
        <v>0</v>
      </c>
      <c r="P54" s="26" t="str">
        <f>IF(B54=0,"",O54-B54)</f>
        <v/>
      </c>
      <c r="Q54" s="29" t="str">
        <f>IF(B54=0,"",O54/B54)</f>
        <v/>
      </c>
    </row>
    <row r="55" spans="1:17" x14ac:dyDescent="0.25">
      <c r="A55" s="30" t="str">
        <f>IF('費目'!A26="","",'費目'!A26)</f>
        <v>交際費・プレゼント</v>
      </c>
      <c r="B55" s="31">
        <f>'費目'!D26</f>
        <v>0</v>
      </c>
      <c r="C55" s="31">
        <f>IF($A55="",0,SUMIFS('入出金'!$D$5:$D$804,'入出金'!$B$5:$B$804,$A55,'入出金'!$A$5:$A$804,"&gt;="&amp;DATE('費目'!$B$4,1,1),'入出金'!$A$5:$A$804,"&lt;"&amp;DATE('費目'!$B$4,2,1)))</f>
        <v>0</v>
      </c>
      <c r="D55" s="31">
        <f>IF($A55="",0,SUMIFS('入出金'!$D$5:$D$804,'入出金'!$B$5:$B$804,$A55,'入出金'!$A$5:$A$804,"&gt;="&amp;DATE('費目'!$B$4,2,1),'入出金'!$A$5:$A$804,"&lt;"&amp;DATE('費目'!$B$4,3,1)))</f>
        <v>0</v>
      </c>
      <c r="E55" s="31">
        <f>IF($A55="",0,SUMIFS('入出金'!$D$5:$D$804,'入出金'!$B$5:$B$804,$A55,'入出金'!$A$5:$A$804,"&gt;="&amp;DATE('費目'!$B$4,3,1),'入出金'!$A$5:$A$804,"&lt;"&amp;DATE('費目'!$B$4,4,1)))</f>
        <v>0</v>
      </c>
      <c r="F55" s="31">
        <f>IF($A55="",0,SUMIFS('入出金'!$D$5:$D$804,'入出金'!$B$5:$B$804,$A55,'入出金'!$A$5:$A$804,"&gt;="&amp;DATE('費目'!$B$4,4,1),'入出金'!$A$5:$A$804,"&lt;"&amp;DATE('費目'!$B$4,5,1)))</f>
        <v>0</v>
      </c>
      <c r="G55" s="31">
        <f>IF($A55="",0,SUMIFS('入出金'!$D$5:$D$804,'入出金'!$B$5:$B$804,$A55,'入出金'!$A$5:$A$804,"&gt;="&amp;DATE('費目'!$B$4,5,1),'入出金'!$A$5:$A$804,"&lt;"&amp;DATE('費目'!$B$4,6,1)))</f>
        <v>0</v>
      </c>
      <c r="H55" s="31">
        <f>IF($A55="",0,SUMIFS('入出金'!$D$5:$D$804,'入出金'!$B$5:$B$804,$A55,'入出金'!$A$5:$A$804,"&gt;="&amp;DATE('費目'!$B$4,6,1),'入出金'!$A$5:$A$804,"&lt;"&amp;DATE('費目'!$B$4,7,1)))</f>
        <v>0</v>
      </c>
      <c r="I55" s="31">
        <f>IF($A55="",0,SUMIFS('入出金'!$D$5:$D$804,'入出金'!$B$5:$B$804,$A55,'入出金'!$A$5:$A$804,"&gt;="&amp;DATE('費目'!$B$4,7,1),'入出金'!$A$5:$A$804,"&lt;"&amp;DATE('費目'!$B$4,8,1)))</f>
        <v>0</v>
      </c>
      <c r="J55" s="31">
        <f>IF($A55="",0,SUMIFS('入出金'!$D$5:$D$804,'入出金'!$B$5:$B$804,$A55,'入出金'!$A$5:$A$804,"&gt;="&amp;DATE('費目'!$B$4,8,1),'入出金'!$A$5:$A$804,"&lt;"&amp;DATE('費目'!$B$4,9,1)))</f>
        <v>0</v>
      </c>
      <c r="K55" s="31">
        <f>IF($A55="",0,SUMIFS('入出金'!$D$5:$D$804,'入出金'!$B$5:$B$804,$A55,'入出金'!$A$5:$A$804,"&gt;="&amp;DATE('費目'!$B$4,9,1),'入出金'!$A$5:$A$804,"&lt;"&amp;DATE('費目'!$B$4,10,1)))</f>
        <v>0</v>
      </c>
      <c r="L55" s="31">
        <f>IF($A55="",0,SUMIFS('入出金'!$D$5:$D$804,'入出金'!$B$5:$B$804,$A55,'入出金'!$A$5:$A$804,"&gt;="&amp;DATE('費目'!$B$4,10,1),'入出金'!$A$5:$A$804,"&lt;"&amp;DATE('費目'!$B$4,11,1)))</f>
        <v>0</v>
      </c>
      <c r="M55" s="31">
        <f>IF($A55="",0,SUMIFS('入出金'!$D$5:$D$804,'入出金'!$B$5:$B$804,$A55,'入出金'!$A$5:$A$804,"&gt;="&amp;DATE('費目'!$B$4,11,1),'入出金'!$A$5:$A$804,"&lt;"&amp;DATE('費目'!$B$4,12,1)))</f>
        <v>0</v>
      </c>
      <c r="N55" s="31">
        <f>IF($A55="",0,SUMIFS('入出金'!$D$5:$D$804,'入出金'!$B$5:$B$804,$A55,'入出金'!$A$5:$A$804,"&gt;="&amp;DATE('費目'!$B$4,12,1),'入出金'!$A$5:$A$804,"&lt;"&amp;DATE('費目'!$B$4,13,1)))</f>
        <v>0</v>
      </c>
      <c r="O55" s="32">
        <f>SUM(C55:N55)</f>
        <v>0</v>
      </c>
      <c r="P55" s="31" t="str">
        <f>IF(B55=0,"",O55-B55)</f>
        <v/>
      </c>
      <c r="Q55" s="33" t="str">
        <f>IF(B55=0,"",O55/B55)</f>
        <v/>
      </c>
    </row>
    <row r="56" spans="1:17" x14ac:dyDescent="0.25">
      <c r="A56" s="28" t="str">
        <f>IF('費目'!A27="","",'費目'!A27)</f>
        <v>日用品・住まい</v>
      </c>
      <c r="B56" s="26">
        <f>'費目'!D27</f>
        <v>0</v>
      </c>
      <c r="C56" s="26">
        <f>IF($A56="",0,SUMIFS('入出金'!$D$5:$D$804,'入出金'!$B$5:$B$804,$A56,'入出金'!$A$5:$A$804,"&gt;="&amp;DATE('費目'!$B$4,1,1),'入出金'!$A$5:$A$804,"&lt;"&amp;DATE('費目'!$B$4,2,1)))</f>
        <v>0</v>
      </c>
      <c r="D56" s="26">
        <f>IF($A56="",0,SUMIFS('入出金'!$D$5:$D$804,'入出金'!$B$5:$B$804,$A56,'入出金'!$A$5:$A$804,"&gt;="&amp;DATE('費目'!$B$4,2,1),'入出金'!$A$5:$A$804,"&lt;"&amp;DATE('費目'!$B$4,3,1)))</f>
        <v>0</v>
      </c>
      <c r="E56" s="26">
        <f>IF($A56="",0,SUMIFS('入出金'!$D$5:$D$804,'入出金'!$B$5:$B$804,$A56,'入出金'!$A$5:$A$804,"&gt;="&amp;DATE('費目'!$B$4,3,1),'入出金'!$A$5:$A$804,"&lt;"&amp;DATE('費目'!$B$4,4,1)))</f>
        <v>0</v>
      </c>
      <c r="F56" s="26">
        <f>IF($A56="",0,SUMIFS('入出金'!$D$5:$D$804,'入出金'!$B$5:$B$804,$A56,'入出金'!$A$5:$A$804,"&gt;="&amp;DATE('費目'!$B$4,4,1),'入出金'!$A$5:$A$804,"&lt;"&amp;DATE('費目'!$B$4,5,1)))</f>
        <v>0</v>
      </c>
      <c r="G56" s="26">
        <f>IF($A56="",0,SUMIFS('入出金'!$D$5:$D$804,'入出金'!$B$5:$B$804,$A56,'入出金'!$A$5:$A$804,"&gt;="&amp;DATE('費目'!$B$4,5,1),'入出金'!$A$5:$A$804,"&lt;"&amp;DATE('費目'!$B$4,6,1)))</f>
        <v>0</v>
      </c>
      <c r="H56" s="26">
        <f>IF($A56="",0,SUMIFS('入出金'!$D$5:$D$804,'入出金'!$B$5:$B$804,$A56,'入出金'!$A$5:$A$804,"&gt;="&amp;DATE('費目'!$B$4,6,1),'入出金'!$A$5:$A$804,"&lt;"&amp;DATE('費目'!$B$4,7,1)))</f>
        <v>0</v>
      </c>
      <c r="I56" s="26">
        <f>IF($A56="",0,SUMIFS('入出金'!$D$5:$D$804,'入出金'!$B$5:$B$804,$A56,'入出金'!$A$5:$A$804,"&gt;="&amp;DATE('費目'!$B$4,7,1),'入出金'!$A$5:$A$804,"&lt;"&amp;DATE('費目'!$B$4,8,1)))</f>
        <v>0</v>
      </c>
      <c r="J56" s="26">
        <f>IF($A56="",0,SUMIFS('入出金'!$D$5:$D$804,'入出金'!$B$5:$B$804,$A56,'入出金'!$A$5:$A$804,"&gt;="&amp;DATE('費目'!$B$4,8,1),'入出金'!$A$5:$A$804,"&lt;"&amp;DATE('費目'!$B$4,9,1)))</f>
        <v>0</v>
      </c>
      <c r="K56" s="26">
        <f>IF($A56="",0,SUMIFS('入出金'!$D$5:$D$804,'入出金'!$B$5:$B$804,$A56,'入出金'!$A$5:$A$804,"&gt;="&amp;DATE('費目'!$B$4,9,1),'入出金'!$A$5:$A$804,"&lt;"&amp;DATE('費目'!$B$4,10,1)))</f>
        <v>0</v>
      </c>
      <c r="L56" s="26">
        <f>IF($A56="",0,SUMIFS('入出金'!$D$5:$D$804,'入出金'!$B$5:$B$804,$A56,'入出金'!$A$5:$A$804,"&gt;="&amp;DATE('費目'!$B$4,10,1),'入出金'!$A$5:$A$804,"&lt;"&amp;DATE('費目'!$B$4,11,1)))</f>
        <v>0</v>
      </c>
      <c r="M56" s="26">
        <f>IF($A56="",0,SUMIFS('入出金'!$D$5:$D$804,'入出金'!$B$5:$B$804,$A56,'入出金'!$A$5:$A$804,"&gt;="&amp;DATE('費目'!$B$4,11,1),'入出金'!$A$5:$A$804,"&lt;"&amp;DATE('費目'!$B$4,12,1)))</f>
        <v>0</v>
      </c>
      <c r="N56" s="26">
        <f>IF($A56="",0,SUMIFS('入出金'!$D$5:$D$804,'入出金'!$B$5:$B$804,$A56,'入出金'!$A$5:$A$804,"&gt;="&amp;DATE('費目'!$B$4,12,1),'入出金'!$A$5:$A$804,"&lt;"&amp;DATE('費目'!$B$4,13,1)))</f>
        <v>0</v>
      </c>
      <c r="O56" s="27">
        <f>SUM(C56:N56)</f>
        <v>0</v>
      </c>
      <c r="P56" s="26" t="str">
        <f>IF(B56=0,"",O56-B56)</f>
        <v/>
      </c>
      <c r="Q56" s="29" t="str">
        <f>IF(B56=0,"",O56/B56)</f>
        <v/>
      </c>
    </row>
    <row r="57" spans="1:17" x14ac:dyDescent="0.25">
      <c r="A57" s="30" t="str">
        <f>IF('費目'!A28="","",'費目'!A28)</f>
        <v>貯金・投資</v>
      </c>
      <c r="B57" s="31">
        <f>'費目'!D28</f>
        <v>0</v>
      </c>
      <c r="C57" s="31">
        <f>IF($A57="",0,SUMIFS('入出金'!$D$5:$D$804,'入出金'!$B$5:$B$804,$A57,'入出金'!$A$5:$A$804,"&gt;="&amp;DATE('費目'!$B$4,1,1),'入出金'!$A$5:$A$804,"&lt;"&amp;DATE('費目'!$B$4,2,1)))</f>
        <v>30000</v>
      </c>
      <c r="D57" s="31">
        <f>IF($A57="",0,SUMIFS('入出金'!$D$5:$D$804,'入出金'!$B$5:$B$804,$A57,'入出金'!$A$5:$A$804,"&gt;="&amp;DATE('費目'!$B$4,2,1),'入出金'!$A$5:$A$804,"&lt;"&amp;DATE('費目'!$B$4,3,1)))</f>
        <v>0</v>
      </c>
      <c r="E57" s="31">
        <f>IF($A57="",0,SUMIFS('入出金'!$D$5:$D$804,'入出金'!$B$5:$B$804,$A57,'入出金'!$A$5:$A$804,"&gt;="&amp;DATE('費目'!$B$4,3,1),'入出金'!$A$5:$A$804,"&lt;"&amp;DATE('費目'!$B$4,4,1)))</f>
        <v>0</v>
      </c>
      <c r="F57" s="31">
        <f>IF($A57="",0,SUMIFS('入出金'!$D$5:$D$804,'入出金'!$B$5:$B$804,$A57,'入出金'!$A$5:$A$804,"&gt;="&amp;DATE('費目'!$B$4,4,1),'入出金'!$A$5:$A$804,"&lt;"&amp;DATE('費目'!$B$4,5,1)))</f>
        <v>0</v>
      </c>
      <c r="G57" s="31">
        <f>IF($A57="",0,SUMIFS('入出金'!$D$5:$D$804,'入出金'!$B$5:$B$804,$A57,'入出金'!$A$5:$A$804,"&gt;="&amp;DATE('費目'!$B$4,5,1),'入出金'!$A$5:$A$804,"&lt;"&amp;DATE('費目'!$B$4,6,1)))</f>
        <v>0</v>
      </c>
      <c r="H57" s="31">
        <f>IF($A57="",0,SUMIFS('入出金'!$D$5:$D$804,'入出金'!$B$5:$B$804,$A57,'入出金'!$A$5:$A$804,"&gt;="&amp;DATE('費目'!$B$4,6,1),'入出金'!$A$5:$A$804,"&lt;"&amp;DATE('費目'!$B$4,7,1)))</f>
        <v>0</v>
      </c>
      <c r="I57" s="31">
        <f>IF($A57="",0,SUMIFS('入出金'!$D$5:$D$804,'入出金'!$B$5:$B$804,$A57,'入出金'!$A$5:$A$804,"&gt;="&amp;DATE('費目'!$B$4,7,1),'入出金'!$A$5:$A$804,"&lt;"&amp;DATE('費目'!$B$4,8,1)))</f>
        <v>0</v>
      </c>
      <c r="J57" s="31">
        <f>IF($A57="",0,SUMIFS('入出金'!$D$5:$D$804,'入出金'!$B$5:$B$804,$A57,'入出金'!$A$5:$A$804,"&gt;="&amp;DATE('費目'!$B$4,8,1),'入出金'!$A$5:$A$804,"&lt;"&amp;DATE('費目'!$B$4,9,1)))</f>
        <v>0</v>
      </c>
      <c r="K57" s="31">
        <f>IF($A57="",0,SUMIFS('入出金'!$D$5:$D$804,'入出金'!$B$5:$B$804,$A57,'入出金'!$A$5:$A$804,"&gt;="&amp;DATE('費目'!$B$4,9,1),'入出金'!$A$5:$A$804,"&lt;"&amp;DATE('費目'!$B$4,10,1)))</f>
        <v>0</v>
      </c>
      <c r="L57" s="31">
        <f>IF($A57="",0,SUMIFS('入出金'!$D$5:$D$804,'入出金'!$B$5:$B$804,$A57,'入出金'!$A$5:$A$804,"&gt;="&amp;DATE('費目'!$B$4,10,1),'入出金'!$A$5:$A$804,"&lt;"&amp;DATE('費目'!$B$4,11,1)))</f>
        <v>0</v>
      </c>
      <c r="M57" s="31">
        <f>IF($A57="",0,SUMIFS('入出金'!$D$5:$D$804,'入出金'!$B$5:$B$804,$A57,'入出金'!$A$5:$A$804,"&gt;="&amp;DATE('費目'!$B$4,11,1),'入出金'!$A$5:$A$804,"&lt;"&amp;DATE('費目'!$B$4,12,1)))</f>
        <v>0</v>
      </c>
      <c r="N57" s="31">
        <f>IF($A57="",0,SUMIFS('入出金'!$D$5:$D$804,'入出金'!$B$5:$B$804,$A57,'入出金'!$A$5:$A$804,"&gt;="&amp;DATE('費目'!$B$4,12,1),'入出金'!$A$5:$A$804,"&lt;"&amp;DATE('費目'!$B$4,13,1)))</f>
        <v>0</v>
      </c>
      <c r="O57" s="32">
        <f>SUM(C57:N57)</f>
        <v>30000</v>
      </c>
      <c r="P57" s="31" t="str">
        <f>IF(B57=0,"",O57-B57)</f>
        <v/>
      </c>
      <c r="Q57" s="33" t="str">
        <f>IF(B57=0,"",O57/B57)</f>
        <v/>
      </c>
    </row>
    <row r="58" spans="1:17" x14ac:dyDescent="0.25">
      <c r="A58" s="28" t="str">
        <f>IF('費目'!A29="","",'費目'!A29)</f>
        <v>ローン返済</v>
      </c>
      <c r="B58" s="26">
        <f>'費目'!D29</f>
        <v>0</v>
      </c>
      <c r="C58" s="26">
        <f>IF($A58="",0,SUMIFS('入出金'!$D$5:$D$804,'入出金'!$B$5:$B$804,$A58,'入出金'!$A$5:$A$804,"&gt;="&amp;DATE('費目'!$B$4,1,1),'入出金'!$A$5:$A$804,"&lt;"&amp;DATE('費目'!$B$4,2,1)))</f>
        <v>0</v>
      </c>
      <c r="D58" s="26">
        <f>IF($A58="",0,SUMIFS('入出金'!$D$5:$D$804,'入出金'!$B$5:$B$804,$A58,'入出金'!$A$5:$A$804,"&gt;="&amp;DATE('費目'!$B$4,2,1),'入出金'!$A$5:$A$804,"&lt;"&amp;DATE('費目'!$B$4,3,1)))</f>
        <v>0</v>
      </c>
      <c r="E58" s="26">
        <f>IF($A58="",0,SUMIFS('入出金'!$D$5:$D$804,'入出金'!$B$5:$B$804,$A58,'入出金'!$A$5:$A$804,"&gt;="&amp;DATE('費目'!$B$4,3,1),'入出金'!$A$5:$A$804,"&lt;"&amp;DATE('費目'!$B$4,4,1)))</f>
        <v>0</v>
      </c>
      <c r="F58" s="26">
        <f>IF($A58="",0,SUMIFS('入出金'!$D$5:$D$804,'入出金'!$B$5:$B$804,$A58,'入出金'!$A$5:$A$804,"&gt;="&amp;DATE('費目'!$B$4,4,1),'入出金'!$A$5:$A$804,"&lt;"&amp;DATE('費目'!$B$4,5,1)))</f>
        <v>0</v>
      </c>
      <c r="G58" s="26">
        <f>IF($A58="",0,SUMIFS('入出金'!$D$5:$D$804,'入出金'!$B$5:$B$804,$A58,'入出金'!$A$5:$A$804,"&gt;="&amp;DATE('費目'!$B$4,5,1),'入出金'!$A$5:$A$804,"&lt;"&amp;DATE('費目'!$B$4,6,1)))</f>
        <v>0</v>
      </c>
      <c r="H58" s="26">
        <f>IF($A58="",0,SUMIFS('入出金'!$D$5:$D$804,'入出金'!$B$5:$B$804,$A58,'入出金'!$A$5:$A$804,"&gt;="&amp;DATE('費目'!$B$4,6,1),'入出金'!$A$5:$A$804,"&lt;"&amp;DATE('費目'!$B$4,7,1)))</f>
        <v>0</v>
      </c>
      <c r="I58" s="26">
        <f>IF($A58="",0,SUMIFS('入出金'!$D$5:$D$804,'入出金'!$B$5:$B$804,$A58,'入出金'!$A$5:$A$804,"&gt;="&amp;DATE('費目'!$B$4,7,1),'入出金'!$A$5:$A$804,"&lt;"&amp;DATE('費目'!$B$4,8,1)))</f>
        <v>0</v>
      </c>
      <c r="J58" s="26">
        <f>IF($A58="",0,SUMIFS('入出金'!$D$5:$D$804,'入出金'!$B$5:$B$804,$A58,'入出金'!$A$5:$A$804,"&gt;="&amp;DATE('費目'!$B$4,8,1),'入出金'!$A$5:$A$804,"&lt;"&amp;DATE('費目'!$B$4,9,1)))</f>
        <v>0</v>
      </c>
      <c r="K58" s="26">
        <f>IF($A58="",0,SUMIFS('入出金'!$D$5:$D$804,'入出金'!$B$5:$B$804,$A58,'入出金'!$A$5:$A$804,"&gt;="&amp;DATE('費目'!$B$4,9,1),'入出金'!$A$5:$A$804,"&lt;"&amp;DATE('費目'!$B$4,10,1)))</f>
        <v>0</v>
      </c>
      <c r="L58" s="26">
        <f>IF($A58="",0,SUMIFS('入出金'!$D$5:$D$804,'入出金'!$B$5:$B$804,$A58,'入出金'!$A$5:$A$804,"&gt;="&amp;DATE('費目'!$B$4,10,1),'入出金'!$A$5:$A$804,"&lt;"&amp;DATE('費目'!$B$4,11,1)))</f>
        <v>0</v>
      </c>
      <c r="M58" s="26">
        <f>IF($A58="",0,SUMIFS('入出金'!$D$5:$D$804,'入出金'!$B$5:$B$804,$A58,'入出金'!$A$5:$A$804,"&gt;="&amp;DATE('費目'!$B$4,11,1),'入出金'!$A$5:$A$804,"&lt;"&amp;DATE('費目'!$B$4,12,1)))</f>
        <v>0</v>
      </c>
      <c r="N58" s="26">
        <f>IF($A58="",0,SUMIFS('入出金'!$D$5:$D$804,'入出金'!$B$5:$B$804,$A58,'入出金'!$A$5:$A$804,"&gt;="&amp;DATE('費目'!$B$4,12,1),'入出金'!$A$5:$A$804,"&lt;"&amp;DATE('費目'!$B$4,13,1)))</f>
        <v>0</v>
      </c>
      <c r="O58" s="27">
        <f>SUM(C58:N58)</f>
        <v>0</v>
      </c>
      <c r="P58" s="26" t="str">
        <f>IF(B58=0,"",O58-B58)</f>
        <v/>
      </c>
      <c r="Q58" s="29" t="str">
        <f>IF(B58=0,"",O58/B58)</f>
        <v/>
      </c>
    </row>
    <row r="59" spans="1:17" x14ac:dyDescent="0.25">
      <c r="A59" s="30" t="str">
        <f>IF('費目'!A30="","",'費目'!A30)</f>
        <v>その他</v>
      </c>
      <c r="B59" s="31">
        <f>'費目'!D30</f>
        <v>0</v>
      </c>
      <c r="C59" s="31">
        <f>IF($A59="",0,SUMIFS('入出金'!$D$5:$D$804,'入出金'!$B$5:$B$804,$A59,'入出金'!$A$5:$A$804,"&gt;="&amp;DATE('費目'!$B$4,1,1),'入出金'!$A$5:$A$804,"&lt;"&amp;DATE('費目'!$B$4,2,1)))</f>
        <v>0</v>
      </c>
      <c r="D59" s="31">
        <f>IF($A59="",0,SUMIFS('入出金'!$D$5:$D$804,'入出金'!$B$5:$B$804,$A59,'入出金'!$A$5:$A$804,"&gt;="&amp;DATE('費目'!$B$4,2,1),'入出金'!$A$5:$A$804,"&lt;"&amp;DATE('費目'!$B$4,3,1)))</f>
        <v>0</v>
      </c>
      <c r="E59" s="31">
        <f>IF($A59="",0,SUMIFS('入出金'!$D$5:$D$804,'入出金'!$B$5:$B$804,$A59,'入出金'!$A$5:$A$804,"&gt;="&amp;DATE('費目'!$B$4,3,1),'入出金'!$A$5:$A$804,"&lt;"&amp;DATE('費目'!$B$4,4,1)))</f>
        <v>0</v>
      </c>
      <c r="F59" s="31">
        <f>IF($A59="",0,SUMIFS('入出金'!$D$5:$D$804,'入出金'!$B$5:$B$804,$A59,'入出金'!$A$5:$A$804,"&gt;="&amp;DATE('費目'!$B$4,4,1),'入出金'!$A$5:$A$804,"&lt;"&amp;DATE('費目'!$B$4,5,1)))</f>
        <v>0</v>
      </c>
      <c r="G59" s="31">
        <f>IF($A59="",0,SUMIFS('入出金'!$D$5:$D$804,'入出金'!$B$5:$B$804,$A59,'入出金'!$A$5:$A$804,"&gt;="&amp;DATE('費目'!$B$4,5,1),'入出金'!$A$5:$A$804,"&lt;"&amp;DATE('費目'!$B$4,6,1)))</f>
        <v>0</v>
      </c>
      <c r="H59" s="31">
        <f>IF($A59="",0,SUMIFS('入出金'!$D$5:$D$804,'入出金'!$B$5:$B$804,$A59,'入出金'!$A$5:$A$804,"&gt;="&amp;DATE('費目'!$B$4,6,1),'入出金'!$A$5:$A$804,"&lt;"&amp;DATE('費目'!$B$4,7,1)))</f>
        <v>0</v>
      </c>
      <c r="I59" s="31">
        <f>IF($A59="",0,SUMIFS('入出金'!$D$5:$D$804,'入出金'!$B$5:$B$804,$A59,'入出金'!$A$5:$A$804,"&gt;="&amp;DATE('費目'!$B$4,7,1),'入出金'!$A$5:$A$804,"&lt;"&amp;DATE('費目'!$B$4,8,1)))</f>
        <v>0</v>
      </c>
      <c r="J59" s="31">
        <f>IF($A59="",0,SUMIFS('入出金'!$D$5:$D$804,'入出金'!$B$5:$B$804,$A59,'入出金'!$A$5:$A$804,"&gt;="&amp;DATE('費目'!$B$4,8,1),'入出金'!$A$5:$A$804,"&lt;"&amp;DATE('費目'!$B$4,9,1)))</f>
        <v>0</v>
      </c>
      <c r="K59" s="31">
        <f>IF($A59="",0,SUMIFS('入出金'!$D$5:$D$804,'入出金'!$B$5:$B$804,$A59,'入出金'!$A$5:$A$804,"&gt;="&amp;DATE('費目'!$B$4,9,1),'入出金'!$A$5:$A$804,"&lt;"&amp;DATE('費目'!$B$4,10,1)))</f>
        <v>0</v>
      </c>
      <c r="L59" s="31">
        <f>IF($A59="",0,SUMIFS('入出金'!$D$5:$D$804,'入出金'!$B$5:$B$804,$A59,'入出金'!$A$5:$A$804,"&gt;="&amp;DATE('費目'!$B$4,10,1),'入出金'!$A$5:$A$804,"&lt;"&amp;DATE('費目'!$B$4,11,1)))</f>
        <v>0</v>
      </c>
      <c r="M59" s="31">
        <f>IF($A59="",0,SUMIFS('入出金'!$D$5:$D$804,'入出金'!$B$5:$B$804,$A59,'入出金'!$A$5:$A$804,"&gt;="&amp;DATE('費目'!$B$4,11,1),'入出金'!$A$5:$A$804,"&lt;"&amp;DATE('費目'!$B$4,12,1)))</f>
        <v>0</v>
      </c>
      <c r="N59" s="31">
        <f>IF($A59="",0,SUMIFS('入出金'!$D$5:$D$804,'入出金'!$B$5:$B$804,$A59,'入出金'!$A$5:$A$804,"&gt;="&amp;DATE('費目'!$B$4,12,1),'入出金'!$A$5:$A$804,"&lt;"&amp;DATE('費目'!$B$4,13,1)))</f>
        <v>0</v>
      </c>
      <c r="O59" s="32">
        <f>SUM(C59:N59)</f>
        <v>0</v>
      </c>
      <c r="P59" s="31" t="str">
        <f>IF(B59=0,"",O59-B59)</f>
        <v/>
      </c>
      <c r="Q59" s="33" t="str">
        <f>IF(B59=0,"",O59/B59)</f>
        <v/>
      </c>
    </row>
  </sheetData>
  <sheetProtection sheet="1" formatColumns="0" formatRows="0" sort="0" autoFilter="0"/>
  <mergeCells count="10">
    <mergeCell ref="A1:Q1"/>
    <mergeCell ref="A2:Q2"/>
    <mergeCell ref="A4:B4"/>
    <mergeCell ref="C4:D4"/>
    <mergeCell ref="E4:F4"/>
    <mergeCell ref="G4:H4"/>
    <mergeCell ref="A5:B5"/>
    <mergeCell ref="C5:D5"/>
    <mergeCell ref="E5:F5"/>
    <mergeCell ref="G5:H5"/>
  </mergeCells>
  <conditionalFormatting sqref="C11:O11">
    <cfRule type="cellIs" dxfId="1" priority="2" operator="lessThan">
      <formula>0</formula>
    </cfRule>
  </conditionalFormatting>
  <conditionalFormatting sqref="O42:O59">
    <cfRule type="expression" dxfId="2" priority="3">
      <formula>AND($B42&gt;0,$O42&gt;$B42*$R$1/12)</formula>
    </cfRule>
    <cfRule type="dataBar" priority="5">
      <dataBar>
        <cfvo type="num" val="0"/>
        <cfvo type="max"/>
        <color rgb="FFD4A72C"/>
      </dataBar>
      <extLst>
        <ext xmlns:x14="http://schemas.microsoft.com/office/spreadsheetml/2009/9/main" uri="{B025F937-C7B1-47D3-B67F-A62EFF666E3E}">
          <x14:id>{B43C3127-991C-4F65-8DC1-189D8E1FD030}</x14:id>
        </ext>
      </extLst>
    </cfRule>
  </conditionalFormatting>
  <conditionalFormatting sqref="O36:O41">
    <cfRule type="expression" dxfId="3" priority="4">
      <formula>AND($B36&gt;0,$R$1&gt;0,$O36&lt;$B36*$R$1/12)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rowBreaks count="1" manualBreakCount="1">
    <brk id="33" max="16838" man="1"/>
  </rowBreaks>
  <drawing r:id="rIdDrawing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43C3127-991C-4F65-8DC1-189D8E1FD030}">
            <x14:dataBar minLength="0" maxLength="100">
              <x14:cfvo type="num">
                <xm:f>0</xm:f>
              </x14:cfvo>
              <x14:cfvo type="max"/>
            </x14:dataBar>
          </x14:cfRule>
          <xm:sqref>O42:O59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費目</vt:lpstr>
      <vt:lpstr>入出金</vt:lpstr>
      <vt:lpstr>年間集計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